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FL-600\"/>
    </mc:Choice>
  </mc:AlternateContent>
  <xr:revisionPtr revIDLastSave="0" documentId="13_ncr:1_{08D4AAB0-8B4F-46FE-AFD6-808A01B4EA22}" xr6:coauthVersionLast="46" xr6:coauthVersionMax="46" xr10:uidLastSave="{00000000-0000-0000-0000-000000000000}"/>
  <bookViews>
    <workbookView xWindow="-108" yWindow="-108" windowWidth="27288" windowHeight="17664" xr2:uid="{B5F9C143-5409-43A6-98A9-19926B51D4D8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6" i="1" l="1"/>
  <c r="U26" i="1"/>
  <c r="V25" i="1"/>
  <c r="U25" i="1"/>
  <c r="V24" i="1"/>
  <c r="U24" i="1"/>
  <c r="V23" i="1"/>
  <c r="U23" i="1"/>
  <c r="V22" i="1"/>
  <c r="U22" i="1"/>
  <c r="V21" i="1"/>
  <c r="U21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<sst xmlns="http://schemas.openxmlformats.org/spreadsheetml/2006/main" count="124" uniqueCount="82">
  <si>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</si>
  <si>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</si>
  <si>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</si>
  <si>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</si>
  <si>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</si>
  <si>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</si>
  <si>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</si>
  <si>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</si>
  <si>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</si>
  <si>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</si>
  <si>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</si>
  <si>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</si>
  <si>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</si>
  <si>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</si>
  <si>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</si>
  <si>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</si>
  <si>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</si>
  <si>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</si>
  <si>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</si>
  <si>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</si>
  <si>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</si>
  <si>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</si>
  <si>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</si>
  <si>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</si>
  <si>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</si>
  <si>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</si>
  <si>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</si>
  <si>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</si>
  <si>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FL-605</t>
  </si>
  <si>
    <t>Children's Case Management Organization, Inc. dba Families First of Palm Beach County</t>
  </si>
  <si>
    <t>Bridges to Success</t>
  </si>
  <si>
    <t>FL0275L4D052012</t>
  </si>
  <si>
    <t>PH</t>
  </si>
  <si>
    <t/>
  </si>
  <si>
    <t>Miami</t>
  </si>
  <si>
    <t>West Palm Beach/Palm Beach County CoC</t>
  </si>
  <si>
    <t>Palm Beach County Board of County Commissioners</t>
  </si>
  <si>
    <t>The Lord's Place, Inc.</t>
  </si>
  <si>
    <t>Project Family Care</t>
  </si>
  <si>
    <t>FL0287L4D052013</t>
  </si>
  <si>
    <t>Adopt-A-Family of the Palm Beaches, Inc.</t>
  </si>
  <si>
    <t>Project SAFE II</t>
  </si>
  <si>
    <t>FL0288L4D052013</t>
  </si>
  <si>
    <t xml:space="preserve">Gulfstream Goodwill Industries, Inc. </t>
  </si>
  <si>
    <t>Project Succeed</t>
  </si>
  <si>
    <t>FL0289L4D052013</t>
  </si>
  <si>
    <t>New Avenues</t>
  </si>
  <si>
    <t>FL0347L4D052009</t>
  </si>
  <si>
    <t>Operation Home Ready IV</t>
  </si>
  <si>
    <t>FL0368L4D052011</t>
  </si>
  <si>
    <t>Beacon Place</t>
  </si>
  <si>
    <t>FL0503L4D052007</t>
  </si>
  <si>
    <t>YWCA of Palm Beach County, Inc</t>
  </si>
  <si>
    <t>YWCA DV SAFEhouse Rapid Re-housing</t>
  </si>
  <si>
    <t>FL0539L4D052006</t>
  </si>
  <si>
    <t>Operation Home Ready III</t>
  </si>
  <si>
    <t>FL0594L4D052003</t>
  </si>
  <si>
    <t>Connecting Youth to Opportunities</t>
  </si>
  <si>
    <t>FL0664L4D052004</t>
  </si>
  <si>
    <t>Home First</t>
  </si>
  <si>
    <t>FL0711L4D052003</t>
  </si>
  <si>
    <t>HMIS Implementation</t>
  </si>
  <si>
    <t>FL0823L4D052001</t>
  </si>
  <si>
    <t>Vita Nova Inc.</t>
  </si>
  <si>
    <t>Vita Nova Diversion</t>
  </si>
  <si>
    <t>FL0840Y4D051800</t>
  </si>
  <si>
    <t>SSO</t>
  </si>
  <si>
    <t>Vita Nova TH-RRH</t>
  </si>
  <si>
    <t>FL0841Y4D051800</t>
  </si>
  <si>
    <t>Joint TH &amp; PH-RRH</t>
  </si>
  <si>
    <t>Home Run 2 PSH YHDP</t>
  </si>
  <si>
    <t>FL0842Y4D051800</t>
  </si>
  <si>
    <t>Touchdown RRH YHDP</t>
  </si>
  <si>
    <t>FL0843Y4D051800</t>
  </si>
  <si>
    <t>YHDP_Youth Establishing Stability</t>
  </si>
  <si>
    <t>FL0844Y4D051800</t>
  </si>
  <si>
    <t>YHDP_CYTO2</t>
  </si>
  <si>
    <t>FL0845Y4D051800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</si>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</sst>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7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B1301-5EEB-42D1-9E97-93B93C605F97}">
  <sheetPr codeName="Sheet92">
    <pageSetUpPr fitToPage="1"/>
  </sheetPr>
  <dimension ref="A1:V36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7734375"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78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79</v>
      </c>
      <c r="B5" s="34">
        <f ca="1">SUM(OFFSET(V8,1,0,500,1))</f>
        <v>7894829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146078</v>
      </c>
      <c r="G9" s="23">
        <v>0</v>
      </c>
      <c r="H9" s="23">
        <v>68290</v>
      </c>
      <c r="I9" s="23">
        <v>18124</v>
      </c>
      <c r="J9" s="23">
        <v>0</v>
      </c>
      <c r="K9" s="24">
        <v>20148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36" si="0">SUM(M9:T9)</f>
        <v>0</v>
      </c>
      <c r="V9" s="28">
        <f t="shared" ref="V9:V36" si="1">SUM(F9:K9)</f>
        <v>252640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0</v>
      </c>
      <c r="H10" s="23">
        <v>138178</v>
      </c>
      <c r="I10" s="23">
        <v>170998</v>
      </c>
      <c r="J10" s="23">
        <v>0</v>
      </c>
      <c r="K10" s="24">
        <v>18868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328044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0</v>
      </c>
      <c r="G11" s="23">
        <v>0</v>
      </c>
      <c r="H11" s="23">
        <v>95872</v>
      </c>
      <c r="I11" s="23">
        <v>133090</v>
      </c>
      <c r="J11" s="23">
        <v>0</v>
      </c>
      <c r="K11" s="24">
        <v>13853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242815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32</v>
      </c>
      <c r="F12" s="22">
        <v>806624</v>
      </c>
      <c r="G12" s="23">
        <v>0</v>
      </c>
      <c r="H12" s="23">
        <v>235587</v>
      </c>
      <c r="I12" s="23">
        <v>122211</v>
      </c>
      <c r="J12" s="23">
        <v>0</v>
      </c>
      <c r="K12" s="24">
        <v>64881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1229303</v>
      </c>
    </row>
    <row r="13" spans="1:22" x14ac:dyDescent="0.3">
      <c r="A13" s="19" t="s">
        <v>43</v>
      </c>
      <c r="B13" s="19" t="s">
        <v>46</v>
      </c>
      <c r="C13" s="20" t="s">
        <v>47</v>
      </c>
      <c r="D13" s="20">
        <v>2022</v>
      </c>
      <c r="E13" s="21" t="s">
        <v>32</v>
      </c>
      <c r="F13" s="22">
        <v>535677</v>
      </c>
      <c r="G13" s="23">
        <v>0</v>
      </c>
      <c r="H13" s="23">
        <v>138375</v>
      </c>
      <c r="I13" s="23">
        <v>199168</v>
      </c>
      <c r="J13" s="23">
        <v>0</v>
      </c>
      <c r="K13" s="24">
        <v>49753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922973</v>
      </c>
    </row>
    <row r="14" spans="1:22" x14ac:dyDescent="0.3">
      <c r="A14" s="19" t="s">
        <v>37</v>
      </c>
      <c r="B14" s="19" t="s">
        <v>48</v>
      </c>
      <c r="C14" s="20" t="s">
        <v>49</v>
      </c>
      <c r="D14" s="20">
        <v>2022</v>
      </c>
      <c r="E14" s="21" t="s">
        <v>32</v>
      </c>
      <c r="F14" s="22">
        <v>223056</v>
      </c>
      <c r="G14" s="23">
        <v>0</v>
      </c>
      <c r="H14" s="23">
        <v>61179</v>
      </c>
      <c r="I14" s="23">
        <v>12742</v>
      </c>
      <c r="J14" s="23">
        <v>0</v>
      </c>
      <c r="K14" s="24">
        <v>18509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315486</v>
      </c>
    </row>
    <row r="15" spans="1:22" x14ac:dyDescent="0.3">
      <c r="A15" s="19" t="s">
        <v>43</v>
      </c>
      <c r="B15" s="19" t="s">
        <v>50</v>
      </c>
      <c r="C15" s="20" t="s">
        <v>51</v>
      </c>
      <c r="D15" s="20">
        <v>2022</v>
      </c>
      <c r="E15" s="21" t="s">
        <v>32</v>
      </c>
      <c r="F15" s="22">
        <v>294028</v>
      </c>
      <c r="G15" s="23">
        <v>0</v>
      </c>
      <c r="H15" s="23">
        <v>276274</v>
      </c>
      <c r="I15" s="23">
        <v>170184</v>
      </c>
      <c r="J15" s="23">
        <v>0</v>
      </c>
      <c r="K15" s="24">
        <v>33613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774099</v>
      </c>
    </row>
    <row r="16" spans="1:22" x14ac:dyDescent="0.3">
      <c r="A16" s="19" t="s">
        <v>52</v>
      </c>
      <c r="B16" s="19" t="s">
        <v>53</v>
      </c>
      <c r="C16" s="20" t="s">
        <v>54</v>
      </c>
      <c r="D16" s="20">
        <v>2022</v>
      </c>
      <c r="E16" s="21" t="s">
        <v>32</v>
      </c>
      <c r="F16" s="22">
        <v>0</v>
      </c>
      <c r="G16" s="23">
        <v>266592</v>
      </c>
      <c r="H16" s="23">
        <v>108391</v>
      </c>
      <c r="I16" s="23">
        <v>0</v>
      </c>
      <c r="J16" s="23">
        <v>0</v>
      </c>
      <c r="K16" s="24">
        <v>12849</v>
      </c>
      <c r="L16" s="25" t="s">
        <v>81</v>
      </c>
      <c r="M16" s="26">
        <v>0</v>
      </c>
      <c r="N16" s="26">
        <v>0</v>
      </c>
      <c r="O16" s="26">
        <v>8</v>
      </c>
      <c r="P16" s="26">
        <v>6</v>
      </c>
      <c r="Q16" s="26">
        <v>2</v>
      </c>
      <c r="R16" s="26">
        <v>0</v>
      </c>
      <c r="S16" s="26">
        <v>0</v>
      </c>
      <c r="T16" s="26">
        <v>0</v>
      </c>
      <c r="U16" s="27">
        <f t="shared" si="0"/>
        <v>16</v>
      </c>
      <c r="V16" s="28">
        <f t="shared" si="1"/>
        <v>387832</v>
      </c>
    </row>
    <row r="17" spans="1:22" x14ac:dyDescent="0.3">
      <c r="A17" s="19" t="s">
        <v>37</v>
      </c>
      <c r="B17" s="19" t="s">
        <v>55</v>
      </c>
      <c r="C17" s="20" t="s">
        <v>56</v>
      </c>
      <c r="D17" s="20">
        <v>2022</v>
      </c>
      <c r="E17" s="21" t="s">
        <v>32</v>
      </c>
      <c r="F17" s="22">
        <v>178921</v>
      </c>
      <c r="G17" s="23">
        <v>0</v>
      </c>
      <c r="H17" s="23">
        <v>80000</v>
      </c>
      <c r="I17" s="23">
        <v>23893</v>
      </c>
      <c r="J17" s="23">
        <v>0</v>
      </c>
      <c r="K17" s="24">
        <v>11055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293869</v>
      </c>
    </row>
    <row r="18" spans="1:22" x14ac:dyDescent="0.3">
      <c r="A18" s="19" t="s">
        <v>40</v>
      </c>
      <c r="B18" s="19" t="s">
        <v>57</v>
      </c>
      <c r="C18" s="20" t="s">
        <v>58</v>
      </c>
      <c r="D18" s="20">
        <v>2022</v>
      </c>
      <c r="E18" s="21" t="s">
        <v>32</v>
      </c>
      <c r="F18" s="22">
        <v>0</v>
      </c>
      <c r="G18" s="23">
        <v>217584</v>
      </c>
      <c r="H18" s="23">
        <v>47575</v>
      </c>
      <c r="I18" s="23">
        <v>0</v>
      </c>
      <c r="J18" s="23">
        <v>0</v>
      </c>
      <c r="K18" s="24">
        <v>14262</v>
      </c>
      <c r="L18" s="25" t="s">
        <v>80</v>
      </c>
      <c r="M18" s="26">
        <v>0</v>
      </c>
      <c r="N18" s="26">
        <v>0</v>
      </c>
      <c r="O18" s="26">
        <v>0</v>
      </c>
      <c r="P18" s="26">
        <v>11</v>
      </c>
      <c r="Q18" s="26">
        <v>1</v>
      </c>
      <c r="R18" s="26">
        <v>0</v>
      </c>
      <c r="S18" s="26">
        <v>0</v>
      </c>
      <c r="T18" s="26">
        <v>0</v>
      </c>
      <c r="U18" s="27">
        <f t="shared" si="0"/>
        <v>12</v>
      </c>
      <c r="V18" s="28">
        <f t="shared" si="1"/>
        <v>279421</v>
      </c>
    </row>
    <row r="19" spans="1:22" x14ac:dyDescent="0.3">
      <c r="A19" s="19" t="s">
        <v>37</v>
      </c>
      <c r="B19" s="19" t="s">
        <v>59</v>
      </c>
      <c r="C19" s="20" t="s">
        <v>60</v>
      </c>
      <c r="D19" s="20">
        <v>2022</v>
      </c>
      <c r="E19" s="21" t="s">
        <v>32</v>
      </c>
      <c r="F19" s="22">
        <v>216413</v>
      </c>
      <c r="G19" s="23">
        <v>0</v>
      </c>
      <c r="H19" s="23">
        <v>101207</v>
      </c>
      <c r="I19" s="23">
        <v>11053</v>
      </c>
      <c r="J19" s="23">
        <v>0</v>
      </c>
      <c r="K19" s="24">
        <v>18818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347491</v>
      </c>
    </row>
    <row r="20" spans="1:22" x14ac:dyDescent="0.3">
      <c r="A20" s="19" t="s">
        <v>36</v>
      </c>
      <c r="B20" s="19" t="s">
        <v>61</v>
      </c>
      <c r="C20" s="20" t="s">
        <v>62</v>
      </c>
      <c r="D20" s="20">
        <v>2022</v>
      </c>
      <c r="E20" s="21" t="s">
        <v>15</v>
      </c>
      <c r="F20" s="22">
        <v>0</v>
      </c>
      <c r="G20" s="23">
        <v>0</v>
      </c>
      <c r="H20" s="23">
        <v>0</v>
      </c>
      <c r="I20" s="23">
        <v>0</v>
      </c>
      <c r="J20" s="23">
        <v>281530</v>
      </c>
      <c r="K20" s="24">
        <v>0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281530</v>
      </c>
    </row>
    <row r="21" spans="1:22" x14ac:dyDescent="0.3">
      <c r="A21" s="19" t="s">
        <v>63</v>
      </c>
      <c r="B21" s="19" t="s">
        <v>64</v>
      </c>
      <c r="C21" s="20" t="s">
        <v>65</v>
      </c>
      <c r="D21" s="20">
        <v>2022</v>
      </c>
      <c r="E21" s="21" t="s">
        <v>66</v>
      </c>
      <c r="F21" s="22">
        <v>0</v>
      </c>
      <c r="G21" s="23">
        <v>42480</v>
      </c>
      <c r="H21" s="23">
        <v>130912</v>
      </c>
      <c r="I21" s="23">
        <v>0</v>
      </c>
      <c r="J21" s="23">
        <v>0</v>
      </c>
      <c r="K21" s="24">
        <v>17213</v>
      </c>
      <c r="L21" s="25" t="s">
        <v>80</v>
      </c>
      <c r="M21" s="26">
        <v>0</v>
      </c>
      <c r="N21" s="26">
        <v>0</v>
      </c>
      <c r="O21" s="26">
        <v>3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7">
        <f t="shared" ref="U21:U26" si="2">SUM(M21:T21)</f>
        <v>3</v>
      </c>
      <c r="V21" s="28">
        <f t="shared" ref="V21:V26" si="3">SUM(F21:K21)</f>
        <v>190605</v>
      </c>
    </row>
    <row r="22" spans="1:22" x14ac:dyDescent="0.3">
      <c r="A22" s="19" t="s">
        <v>63</v>
      </c>
      <c r="B22" s="19" t="s">
        <v>67</v>
      </c>
      <c r="C22" s="20" t="s">
        <v>68</v>
      </c>
      <c r="D22" s="20">
        <v>2022</v>
      </c>
      <c r="E22" s="21" t="s">
        <v>69</v>
      </c>
      <c r="F22" s="22">
        <v>97800</v>
      </c>
      <c r="G22" s="23">
        <v>193776</v>
      </c>
      <c r="H22" s="23">
        <v>152020</v>
      </c>
      <c r="I22" s="23">
        <v>47697</v>
      </c>
      <c r="J22" s="23">
        <v>0</v>
      </c>
      <c r="K22" s="24">
        <v>48680.5</v>
      </c>
      <c r="L22" s="25" t="s">
        <v>80</v>
      </c>
      <c r="M22" s="26">
        <v>0</v>
      </c>
      <c r="N22" s="26">
        <v>0</v>
      </c>
      <c r="O22" s="26">
        <v>0</v>
      </c>
      <c r="P22" s="26">
        <v>11</v>
      </c>
      <c r="Q22" s="26">
        <v>0</v>
      </c>
      <c r="R22" s="26">
        <v>0</v>
      </c>
      <c r="S22" s="26">
        <v>0</v>
      </c>
      <c r="T22" s="26">
        <v>0</v>
      </c>
      <c r="U22" s="27">
        <f t="shared" si="2"/>
        <v>11</v>
      </c>
      <c r="V22" s="28">
        <f t="shared" si="3"/>
        <v>539973.5</v>
      </c>
    </row>
    <row r="23" spans="1:22" x14ac:dyDescent="0.3">
      <c r="A23" s="19" t="s">
        <v>43</v>
      </c>
      <c r="B23" s="19" t="s">
        <v>70</v>
      </c>
      <c r="C23" s="20" t="s">
        <v>71</v>
      </c>
      <c r="D23" s="20">
        <v>2022</v>
      </c>
      <c r="E23" s="21" t="s">
        <v>32</v>
      </c>
      <c r="F23" s="22">
        <v>329760</v>
      </c>
      <c r="G23" s="23">
        <v>0</v>
      </c>
      <c r="H23" s="23">
        <v>178620</v>
      </c>
      <c r="I23" s="23">
        <v>42500</v>
      </c>
      <c r="J23" s="23">
        <v>0</v>
      </c>
      <c r="K23" s="24">
        <v>55088</v>
      </c>
      <c r="L23" s="25" t="s">
        <v>33</v>
      </c>
      <c r="M23" s="26"/>
      <c r="N23" s="26"/>
      <c r="O23" s="26"/>
      <c r="P23" s="26"/>
      <c r="Q23" s="26"/>
      <c r="R23" s="26"/>
      <c r="S23" s="26"/>
      <c r="T23" s="26"/>
      <c r="U23" s="27">
        <f t="shared" si="2"/>
        <v>0</v>
      </c>
      <c r="V23" s="28">
        <f t="shared" si="3"/>
        <v>605968</v>
      </c>
    </row>
    <row r="24" spans="1:22" x14ac:dyDescent="0.3">
      <c r="A24" s="19" t="s">
        <v>43</v>
      </c>
      <c r="B24" s="19" t="s">
        <v>72</v>
      </c>
      <c r="C24" s="20" t="s">
        <v>73</v>
      </c>
      <c r="D24" s="20">
        <v>2022</v>
      </c>
      <c r="E24" s="21" t="s">
        <v>32</v>
      </c>
      <c r="F24" s="22">
        <v>0</v>
      </c>
      <c r="G24" s="23">
        <v>193848</v>
      </c>
      <c r="H24" s="23">
        <v>125291</v>
      </c>
      <c r="I24" s="23">
        <v>0</v>
      </c>
      <c r="J24" s="23">
        <v>0</v>
      </c>
      <c r="K24" s="24">
        <v>31453</v>
      </c>
      <c r="L24" s="25" t="s">
        <v>80</v>
      </c>
      <c r="M24" s="26">
        <v>2</v>
      </c>
      <c r="N24" s="26">
        <v>0</v>
      </c>
      <c r="O24" s="26">
        <v>0</v>
      </c>
      <c r="P24" s="26">
        <v>10</v>
      </c>
      <c r="Q24" s="26">
        <v>0</v>
      </c>
      <c r="R24" s="26">
        <v>0</v>
      </c>
      <c r="S24" s="26">
        <v>0</v>
      </c>
      <c r="T24" s="26">
        <v>0</v>
      </c>
      <c r="U24" s="27">
        <f t="shared" si="2"/>
        <v>12</v>
      </c>
      <c r="V24" s="28">
        <f t="shared" si="3"/>
        <v>350592</v>
      </c>
    </row>
    <row r="25" spans="1:22" x14ac:dyDescent="0.3">
      <c r="A25" s="19" t="s">
        <v>40</v>
      </c>
      <c r="B25" s="19" t="s">
        <v>74</v>
      </c>
      <c r="C25" s="20" t="s">
        <v>75</v>
      </c>
      <c r="D25" s="20">
        <v>2022</v>
      </c>
      <c r="E25" s="21" t="s">
        <v>32</v>
      </c>
      <c r="F25" s="22">
        <v>0</v>
      </c>
      <c r="G25" s="23">
        <v>193776</v>
      </c>
      <c r="H25" s="23">
        <v>63254</v>
      </c>
      <c r="I25" s="23">
        <v>0</v>
      </c>
      <c r="J25" s="23">
        <v>0</v>
      </c>
      <c r="K25" s="24">
        <v>12021</v>
      </c>
      <c r="L25" s="25" t="s">
        <v>80</v>
      </c>
      <c r="M25" s="26">
        <v>0</v>
      </c>
      <c r="N25" s="26">
        <v>0</v>
      </c>
      <c r="O25" s="26">
        <v>0</v>
      </c>
      <c r="P25" s="26">
        <v>11</v>
      </c>
      <c r="Q25" s="26">
        <v>0</v>
      </c>
      <c r="R25" s="26">
        <v>0</v>
      </c>
      <c r="S25" s="26">
        <v>0</v>
      </c>
      <c r="T25" s="26">
        <v>0</v>
      </c>
      <c r="U25" s="27">
        <f t="shared" si="2"/>
        <v>11</v>
      </c>
      <c r="V25" s="28">
        <f t="shared" si="3"/>
        <v>269051</v>
      </c>
    </row>
    <row r="26" spans="1:22" x14ac:dyDescent="0.3">
      <c r="A26" s="19" t="s">
        <v>40</v>
      </c>
      <c r="B26" s="19" t="s">
        <v>76</v>
      </c>
      <c r="C26" s="20" t="s">
        <v>77</v>
      </c>
      <c r="D26" s="20">
        <v>2022</v>
      </c>
      <c r="E26" s="21" t="s">
        <v>32</v>
      </c>
      <c r="F26" s="22">
        <v>0</v>
      </c>
      <c r="G26" s="23">
        <v>204480</v>
      </c>
      <c r="H26" s="23">
        <v>64152</v>
      </c>
      <c r="I26" s="23">
        <v>0</v>
      </c>
      <c r="J26" s="23">
        <v>0</v>
      </c>
      <c r="K26" s="24">
        <v>14504.5</v>
      </c>
      <c r="L26" s="25" t="s">
        <v>80</v>
      </c>
      <c r="M26" s="26">
        <v>0</v>
      </c>
      <c r="N26" s="26">
        <v>0</v>
      </c>
      <c r="O26" s="26">
        <v>2</v>
      </c>
      <c r="P26" s="26">
        <v>10</v>
      </c>
      <c r="Q26" s="26">
        <v>0</v>
      </c>
      <c r="R26" s="26">
        <v>0</v>
      </c>
      <c r="S26" s="26">
        <v>0</v>
      </c>
      <c r="T26" s="26">
        <v>0</v>
      </c>
      <c r="U26" s="27">
        <f t="shared" si="2"/>
        <v>12</v>
      </c>
      <c r="V26" s="28">
        <f t="shared" si="3"/>
        <v>283136.5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0</v>
      </c>
    </row>
  </sheetData>
  <autoFilter ref="A8:V8" xr:uid="{7F0B08A0-DADE-4A30-9753-671FC654EC0F}"/>
  <conditionalFormatting sqref="V9:V20 V27:V36">
    <cfRule type="cellIs" dxfId="6" priority="8" operator="lessThan">
      <formula>0</formula>
    </cfRule>
  </conditionalFormatting>
  <conditionalFormatting sqref="V9:V20 V27:V36">
    <cfRule type="expression" dxfId="5" priority="6">
      <formula>#REF!&lt;0</formula>
    </cfRule>
  </conditionalFormatting>
  <conditionalFormatting sqref="D9:D20 D27:D36">
    <cfRule type="expression" dxfId="4" priority="5">
      <formula>OR($D9&gt;2022,AND($D9&lt;2022,$D9&lt;&gt;""))</formula>
    </cfRule>
  </conditionalFormatting>
  <conditionalFormatting sqref="V21:V26">
    <cfRule type="cellIs" dxfId="3" priority="4" operator="lessThan">
      <formula>0</formula>
    </cfRule>
  </conditionalFormatting>
  <conditionalFormatting sqref="V21:V26">
    <cfRule type="expression" dxfId="2" priority="2">
      <formula>#REF!&lt;0</formula>
    </cfRule>
  </conditionalFormatting>
  <conditionalFormatting sqref="D21:D26">
    <cfRule type="expression" dxfId="1" priority="1">
      <formula>OR($D21&gt;2022,AND($D21&lt;2022,$D21&lt;&gt;""))</formula>
    </cfRule>
  </conditionalFormatting>
  <conditionalFormatting sqref="C9:C36">
    <cfRule type="expression" dxfId="0" priority="9">
      <formula>(#REF!&gt;1)</formula>
    </cfRule>
  </conditionalFormatting>
  <dataValidations count="3">
    <dataValidation type="list" allowBlank="1" showInputMessage="1" showErrorMessage="1" sqref="L9:L36" xr:uid="{C2B2D4E2-4C84-42E7-84BE-A95F67557405}">
      <formula1>"N/A, FMR, Actual Rent"</formula1>
    </dataValidation>
    <dataValidation type="list" allowBlank="1" showInputMessage="1" showErrorMessage="1" sqref="E9:E36" xr:uid="{65E4C2AA-6DA8-4781-981D-6339E3FE5BDF}">
      <formula1>"PH, TH, Joint TH &amp; PH-RRH, HMIS, SSO, TRA, PRA, SRA, S+C/SRO"</formula1>
    </dataValidation>
    <dataValidation allowBlank="1" showErrorMessage="1" sqref="A8:V8" xr:uid="{591DCBA9-32AB-4FC2-8981-723464347DC4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2021-03-06T21:43:11Z</dcterms:created>
  <dcterms:modified xsi:type="dcterms:W3CDTF">2021-05-20T14:00:26Z</dcterms:modified>
</cp:coreProperties>
</file>