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600\"/>
    </mc:Choice>
  </mc:AlternateContent>
  <xr:revisionPtr revIDLastSave="0" documentId="13_ncr:1_{24AD92DE-E162-4ECB-A9DA-ED8BC011BD27}" xr6:coauthVersionLast="46" xr6:coauthVersionMax="46" xr10:uidLastSave="{00000000-0000-0000-0000-000000000000}"/>
  <bookViews>
    <workbookView xWindow="-108" yWindow="-108" windowWidth="27288" windowHeight="17664" xr2:uid="{715DFEA0-32EA-4562-83EE-E5B01590F991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1" i="1" l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<sst xmlns="http://schemas.openxmlformats.org/spreadsheetml/2006/main" count="149" uniqueCount="90">
  <si>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</si>
  <si>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</si>
  <si>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</si>
  <si>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</si>
  <si>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</si>
  <si>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</si>
  <si>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</si>
  <si>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</si>
  <si>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</si>
  <si>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</si>
  <si>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</si>
  <si>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</si>
  <si>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</si>
  <si>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</si>
  <si>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</si>
  <si>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</si>
  <si>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</si>
  <si>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</si>
  <si>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</si>
  <si>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</si>
  <si>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</si>
  <si>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</si>
  <si>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</si>
  <si>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</si>
  <si>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</si>
  <si>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</si>
  <si>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</si>
  <si>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</si>
  <si>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FL-601</t>
  </si>
  <si>
    <t xml:space="preserve">Broward County, Florida </t>
  </si>
  <si>
    <t>Samaritan 2008</t>
  </si>
  <si>
    <t>FL0245L4D012011</t>
  </si>
  <si>
    <t>PH</t>
  </si>
  <si>
    <t/>
  </si>
  <si>
    <t>Miami</t>
  </si>
  <si>
    <t>Ft Lauderdale/Broward County CoC</t>
  </si>
  <si>
    <t>Broward County, Florida</t>
  </si>
  <si>
    <t>Volunteers of America of Florida, Inc.</t>
  </si>
  <si>
    <t>Broward I</t>
  </si>
  <si>
    <t>FL0247L4D012013</t>
  </si>
  <si>
    <t>Broward II</t>
  </si>
  <si>
    <t>FL0248L4D012013</t>
  </si>
  <si>
    <t>Chalet Apartments</t>
  </si>
  <si>
    <t>FL0249L4D012013</t>
  </si>
  <si>
    <t>S + C 74 Unit HHOPE Chronic Homeless Initiative</t>
  </si>
  <si>
    <t>FL0251L4D012013</t>
  </si>
  <si>
    <t>NewHart Project</t>
  </si>
  <si>
    <t>FL0254L4D012013</t>
  </si>
  <si>
    <t>Covenant House Florida, Inc.</t>
  </si>
  <si>
    <t>Rights of Passage</t>
  </si>
  <si>
    <t>FL0256L4D012013</t>
  </si>
  <si>
    <t>TH</t>
  </si>
  <si>
    <t>S + C Permanent Housing 29 Units</t>
  </si>
  <si>
    <t>FL0257L4D012013</t>
  </si>
  <si>
    <t>S + C Permanent Housing 88 Units</t>
  </si>
  <si>
    <t>FL0258L4D012013</t>
  </si>
  <si>
    <t>Broward County Housing Authority</t>
  </si>
  <si>
    <t>S+C Permanent Housing 100 Units</t>
  </si>
  <si>
    <t>FL0259L4D012013</t>
  </si>
  <si>
    <t>The Salvation Army, a Georgia Corporation</t>
  </si>
  <si>
    <t>Red Shield/Plymouth Colony Levels I and II</t>
  </si>
  <si>
    <t>FL0260L4D012013</t>
  </si>
  <si>
    <t>HART &amp; Home</t>
  </si>
  <si>
    <t>FL0364L4D012011</t>
  </si>
  <si>
    <t>S + C Permanent Housing 16 Unit</t>
  </si>
  <si>
    <t>FL0366L4D012011</t>
  </si>
  <si>
    <t>S+ C Permanent Housing 18 Unit</t>
  </si>
  <si>
    <t>FL0401L4D012010</t>
  </si>
  <si>
    <t>FL 601 Dedicated HMIS Project Expansion.</t>
  </si>
  <si>
    <t>FL0465L4D012008</t>
  </si>
  <si>
    <t>Broward Partnership Housing III</t>
  </si>
  <si>
    <t>FL0477L4D012007</t>
  </si>
  <si>
    <t>HOPE4Families Rapid Re-Housing</t>
  </si>
  <si>
    <t>FL0498L4D012007</t>
  </si>
  <si>
    <t>S + C Permanent Housing 25 Units</t>
  </si>
  <si>
    <t>FL0534L4D012006</t>
  </si>
  <si>
    <t>Broward IV (Samaritan Expansion)</t>
  </si>
  <si>
    <t>FL0535L4D012006</t>
  </si>
  <si>
    <t>Broward Partnership Housing IV</t>
  </si>
  <si>
    <t>FL0668L4D012004</t>
  </si>
  <si>
    <t>ROP2-Rapid Re-Housing Leasing Assistance</t>
  </si>
  <si>
    <t>FL0705L4D012003</t>
  </si>
  <si>
    <t>SHIELD Housing Project</t>
  </si>
  <si>
    <t>FL0714L4D012002</t>
  </si>
  <si>
    <t>Broward Partnership Housing V</t>
  </si>
  <si>
    <t>FL0715L4D012002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</si>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</sst>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2F80F-42EA-4966-8031-C8CE7AC7977D}">
  <sheetPr codeName="Sheet88">
    <pageSetUpPr fitToPage="1"/>
  </sheetPr>
  <dimension ref="A1:V4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86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87</v>
      </c>
      <c r="B5" s="34">
        <f ca="1">SUM(OFFSET(V8,1,0,500,1))</f>
        <v>11482064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0</v>
      </c>
      <c r="I9" s="23">
        <v>284923</v>
      </c>
      <c r="J9" s="23">
        <v>0</v>
      </c>
      <c r="K9" s="24">
        <v>25846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41" si="0">SUM(M9:T9)</f>
        <v>0</v>
      </c>
      <c r="V9" s="28">
        <f t="shared" ref="V9:V41" si="1">SUM(F9:K9)</f>
        <v>310769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315001</v>
      </c>
      <c r="G10" s="23">
        <v>0</v>
      </c>
      <c r="H10" s="23">
        <v>86242</v>
      </c>
      <c r="I10" s="23">
        <v>19075</v>
      </c>
      <c r="J10" s="23">
        <v>0</v>
      </c>
      <c r="K10" s="24">
        <v>23098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443416</v>
      </c>
    </row>
    <row r="11" spans="1:22" x14ac:dyDescent="0.3">
      <c r="A11" s="19" t="s">
        <v>29</v>
      </c>
      <c r="B11" s="19" t="s">
        <v>40</v>
      </c>
      <c r="C11" s="20" t="s">
        <v>41</v>
      </c>
      <c r="D11" s="20">
        <v>2022</v>
      </c>
      <c r="E11" s="21" t="s">
        <v>32</v>
      </c>
      <c r="F11" s="22">
        <v>0</v>
      </c>
      <c r="G11" s="23">
        <v>802092</v>
      </c>
      <c r="H11" s="23">
        <v>204070</v>
      </c>
      <c r="I11" s="23">
        <v>0</v>
      </c>
      <c r="J11" s="23">
        <v>0</v>
      </c>
      <c r="K11" s="24">
        <v>93276</v>
      </c>
      <c r="L11" s="25" t="s">
        <v>88</v>
      </c>
      <c r="M11" s="26">
        <v>0</v>
      </c>
      <c r="N11" s="26">
        <v>1</v>
      </c>
      <c r="O11" s="26">
        <v>45</v>
      </c>
      <c r="P11" s="26">
        <v>5</v>
      </c>
      <c r="Q11" s="26">
        <v>2</v>
      </c>
      <c r="R11" s="26">
        <v>0</v>
      </c>
      <c r="S11" s="26">
        <v>0</v>
      </c>
      <c r="T11" s="26">
        <v>0</v>
      </c>
      <c r="U11" s="27">
        <f t="shared" si="0"/>
        <v>53</v>
      </c>
      <c r="V11" s="28">
        <f t="shared" si="1"/>
        <v>1099438</v>
      </c>
    </row>
    <row r="12" spans="1:22" x14ac:dyDescent="0.3">
      <c r="A12" s="19" t="s">
        <v>29</v>
      </c>
      <c r="B12" s="19" t="s">
        <v>42</v>
      </c>
      <c r="C12" s="20" t="s">
        <v>43</v>
      </c>
      <c r="D12" s="20">
        <v>2022</v>
      </c>
      <c r="E12" s="21" t="s">
        <v>32</v>
      </c>
      <c r="F12" s="22">
        <v>0</v>
      </c>
      <c r="G12" s="23">
        <v>0</v>
      </c>
      <c r="H12" s="23">
        <v>212105</v>
      </c>
      <c r="I12" s="23">
        <v>0</v>
      </c>
      <c r="J12" s="23">
        <v>0</v>
      </c>
      <c r="K12" s="24">
        <v>14847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226952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32</v>
      </c>
      <c r="F13" s="22">
        <v>0</v>
      </c>
      <c r="G13" s="23">
        <v>1004016</v>
      </c>
      <c r="H13" s="23">
        <v>0</v>
      </c>
      <c r="I13" s="23">
        <v>0</v>
      </c>
      <c r="J13" s="23">
        <v>156</v>
      </c>
      <c r="K13" s="24">
        <v>90178</v>
      </c>
      <c r="L13" s="25" t="s">
        <v>88</v>
      </c>
      <c r="M13" s="26">
        <v>0</v>
      </c>
      <c r="N13" s="26">
        <v>10</v>
      </c>
      <c r="O13" s="26">
        <v>61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71</v>
      </c>
      <c r="V13" s="28">
        <f t="shared" si="1"/>
        <v>1094350</v>
      </c>
    </row>
    <row r="14" spans="1:22" x14ac:dyDescent="0.3">
      <c r="A14" s="19" t="s">
        <v>29</v>
      </c>
      <c r="B14" s="19" t="s">
        <v>46</v>
      </c>
      <c r="C14" s="20" t="s">
        <v>47</v>
      </c>
      <c r="D14" s="20">
        <v>2022</v>
      </c>
      <c r="E14" s="21" t="s">
        <v>32</v>
      </c>
      <c r="F14" s="22">
        <v>0</v>
      </c>
      <c r="G14" s="23">
        <v>309960</v>
      </c>
      <c r="H14" s="23">
        <v>82355</v>
      </c>
      <c r="I14" s="23">
        <v>0</v>
      </c>
      <c r="J14" s="23">
        <v>0</v>
      </c>
      <c r="K14" s="24">
        <v>36359</v>
      </c>
      <c r="L14" s="25" t="s">
        <v>89</v>
      </c>
      <c r="M14" s="26">
        <v>0</v>
      </c>
      <c r="N14" s="26">
        <v>0</v>
      </c>
      <c r="O14" s="26">
        <v>0</v>
      </c>
      <c r="P14" s="26">
        <v>18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18</v>
      </c>
      <c r="V14" s="28">
        <f t="shared" si="1"/>
        <v>428674</v>
      </c>
    </row>
    <row r="15" spans="1:22" x14ac:dyDescent="0.3">
      <c r="A15" s="19" t="s">
        <v>48</v>
      </c>
      <c r="B15" s="19" t="s">
        <v>49</v>
      </c>
      <c r="C15" s="20" t="s">
        <v>50</v>
      </c>
      <c r="D15" s="20">
        <v>2022</v>
      </c>
      <c r="E15" s="21" t="s">
        <v>51</v>
      </c>
      <c r="F15" s="22">
        <v>37500</v>
      </c>
      <c r="G15" s="23">
        <v>0</v>
      </c>
      <c r="H15" s="23">
        <v>119764</v>
      </c>
      <c r="I15" s="23">
        <v>10712</v>
      </c>
      <c r="J15" s="23">
        <v>0</v>
      </c>
      <c r="K15" s="24">
        <v>11442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179418</v>
      </c>
    </row>
    <row r="16" spans="1:22" x14ac:dyDescent="0.3">
      <c r="A16" s="19" t="s">
        <v>29</v>
      </c>
      <c r="B16" s="19" t="s">
        <v>52</v>
      </c>
      <c r="C16" s="20" t="s">
        <v>53</v>
      </c>
      <c r="D16" s="20">
        <v>2022</v>
      </c>
      <c r="E16" s="21" t="s">
        <v>32</v>
      </c>
      <c r="F16" s="22">
        <v>0</v>
      </c>
      <c r="G16" s="23">
        <v>428136</v>
      </c>
      <c r="H16" s="23">
        <v>0</v>
      </c>
      <c r="I16" s="23">
        <v>0</v>
      </c>
      <c r="J16" s="23">
        <v>4484</v>
      </c>
      <c r="K16" s="24">
        <v>39325</v>
      </c>
      <c r="L16" s="25" t="s">
        <v>88</v>
      </c>
      <c r="M16" s="26">
        <v>0</v>
      </c>
      <c r="N16" s="26">
        <v>0</v>
      </c>
      <c r="O16" s="26">
        <v>26</v>
      </c>
      <c r="P16" s="26">
        <v>3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29</v>
      </c>
      <c r="V16" s="28">
        <f t="shared" si="1"/>
        <v>471945</v>
      </c>
    </row>
    <row r="17" spans="1:22" x14ac:dyDescent="0.3">
      <c r="A17" s="19" t="s">
        <v>29</v>
      </c>
      <c r="B17" s="19" t="s">
        <v>54</v>
      </c>
      <c r="C17" s="20" t="s">
        <v>55</v>
      </c>
      <c r="D17" s="20">
        <v>2022</v>
      </c>
      <c r="E17" s="21" t="s">
        <v>32</v>
      </c>
      <c r="F17" s="22">
        <v>0</v>
      </c>
      <c r="G17" s="23">
        <v>1058040</v>
      </c>
      <c r="H17" s="23">
        <v>0</v>
      </c>
      <c r="I17" s="23">
        <v>0</v>
      </c>
      <c r="J17" s="23">
        <v>579</v>
      </c>
      <c r="K17" s="24">
        <v>96606</v>
      </c>
      <c r="L17" s="25" t="s">
        <v>88</v>
      </c>
      <c r="M17" s="26">
        <v>0</v>
      </c>
      <c r="N17" s="26">
        <v>0</v>
      </c>
      <c r="O17" s="26">
        <v>41</v>
      </c>
      <c r="P17" s="26">
        <v>23</v>
      </c>
      <c r="Q17" s="26">
        <v>2</v>
      </c>
      <c r="R17" s="26">
        <v>0</v>
      </c>
      <c r="S17" s="26">
        <v>0</v>
      </c>
      <c r="T17" s="26">
        <v>0</v>
      </c>
      <c r="U17" s="27">
        <f t="shared" si="0"/>
        <v>66</v>
      </c>
      <c r="V17" s="28">
        <f t="shared" si="1"/>
        <v>1155225</v>
      </c>
    </row>
    <row r="18" spans="1:22" x14ac:dyDescent="0.3">
      <c r="A18" s="19" t="s">
        <v>56</v>
      </c>
      <c r="B18" s="19" t="s">
        <v>57</v>
      </c>
      <c r="C18" s="20" t="s">
        <v>58</v>
      </c>
      <c r="D18" s="20">
        <v>2022</v>
      </c>
      <c r="E18" s="21" t="s">
        <v>32</v>
      </c>
      <c r="F18" s="22">
        <v>0</v>
      </c>
      <c r="G18" s="23">
        <v>1114944</v>
      </c>
      <c r="H18" s="23">
        <v>0</v>
      </c>
      <c r="I18" s="23">
        <v>0</v>
      </c>
      <c r="J18" s="23">
        <v>5469</v>
      </c>
      <c r="K18" s="24">
        <v>102166</v>
      </c>
      <c r="L18" s="25" t="s">
        <v>88</v>
      </c>
      <c r="M18" s="26">
        <v>0</v>
      </c>
      <c r="N18" s="26">
        <v>0</v>
      </c>
      <c r="O18" s="26">
        <v>50</v>
      </c>
      <c r="P18" s="26">
        <v>19</v>
      </c>
      <c r="Q18" s="26">
        <v>2</v>
      </c>
      <c r="R18" s="26">
        <v>0</v>
      </c>
      <c r="S18" s="26">
        <v>0</v>
      </c>
      <c r="T18" s="26">
        <v>0</v>
      </c>
      <c r="U18" s="27">
        <f t="shared" si="0"/>
        <v>71</v>
      </c>
      <c r="V18" s="28">
        <f t="shared" si="1"/>
        <v>1222579</v>
      </c>
    </row>
    <row r="19" spans="1:22" x14ac:dyDescent="0.3">
      <c r="A19" s="19" t="s">
        <v>59</v>
      </c>
      <c r="B19" s="19" t="s">
        <v>60</v>
      </c>
      <c r="C19" s="20" t="s">
        <v>61</v>
      </c>
      <c r="D19" s="20">
        <v>2022</v>
      </c>
      <c r="E19" s="21" t="s">
        <v>51</v>
      </c>
      <c r="F19" s="22">
        <v>0</v>
      </c>
      <c r="G19" s="23">
        <v>0</v>
      </c>
      <c r="H19" s="23">
        <v>0</v>
      </c>
      <c r="I19" s="23">
        <v>475415</v>
      </c>
      <c r="J19" s="23">
        <v>0</v>
      </c>
      <c r="K19" s="24">
        <v>47541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522956</v>
      </c>
    </row>
    <row r="20" spans="1:22" x14ac:dyDescent="0.3">
      <c r="A20" s="19" t="s">
        <v>29</v>
      </c>
      <c r="B20" s="19" t="s">
        <v>62</v>
      </c>
      <c r="C20" s="20" t="s">
        <v>63</v>
      </c>
      <c r="D20" s="20">
        <v>2022</v>
      </c>
      <c r="E20" s="21" t="s">
        <v>32</v>
      </c>
      <c r="F20" s="22">
        <v>0</v>
      </c>
      <c r="G20" s="23">
        <v>235092</v>
      </c>
      <c r="H20" s="23">
        <v>39340</v>
      </c>
      <c r="I20" s="23">
        <v>0</v>
      </c>
      <c r="J20" s="23">
        <v>0</v>
      </c>
      <c r="K20" s="24">
        <v>25259</v>
      </c>
      <c r="L20" s="25" t="s">
        <v>89</v>
      </c>
      <c r="M20" s="26">
        <v>0</v>
      </c>
      <c r="N20" s="26">
        <v>0</v>
      </c>
      <c r="O20" s="26">
        <v>0</v>
      </c>
      <c r="P20" s="26">
        <v>13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13</v>
      </c>
      <c r="V20" s="28">
        <f t="shared" si="1"/>
        <v>299691</v>
      </c>
    </row>
    <row r="21" spans="1:22" x14ac:dyDescent="0.3">
      <c r="A21" s="19" t="s">
        <v>29</v>
      </c>
      <c r="B21" s="19" t="s">
        <v>64</v>
      </c>
      <c r="C21" s="20" t="s">
        <v>65</v>
      </c>
      <c r="D21" s="20">
        <v>2022</v>
      </c>
      <c r="E21" s="21" t="s">
        <v>32</v>
      </c>
      <c r="F21" s="22">
        <v>0</v>
      </c>
      <c r="G21" s="23">
        <v>262512</v>
      </c>
      <c r="H21" s="23">
        <v>0</v>
      </c>
      <c r="I21" s="23">
        <v>0</v>
      </c>
      <c r="J21" s="23">
        <v>2047</v>
      </c>
      <c r="K21" s="24">
        <v>24024</v>
      </c>
      <c r="L21" s="25" t="s">
        <v>88</v>
      </c>
      <c r="M21" s="26">
        <v>0</v>
      </c>
      <c r="N21" s="26">
        <v>0</v>
      </c>
      <c r="O21" s="26">
        <v>17</v>
      </c>
      <c r="P21" s="26">
        <v>1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18</v>
      </c>
      <c r="V21" s="28">
        <f t="shared" si="1"/>
        <v>288583</v>
      </c>
    </row>
    <row r="22" spans="1:22" x14ac:dyDescent="0.3">
      <c r="A22" s="19" t="s">
        <v>29</v>
      </c>
      <c r="B22" s="19" t="s">
        <v>66</v>
      </c>
      <c r="C22" s="20" t="s">
        <v>67</v>
      </c>
      <c r="D22" s="20">
        <v>2022</v>
      </c>
      <c r="E22" s="21" t="s">
        <v>32</v>
      </c>
      <c r="F22" s="22">
        <v>0</v>
      </c>
      <c r="G22" s="23">
        <v>241056</v>
      </c>
      <c r="H22" s="23">
        <v>0</v>
      </c>
      <c r="I22" s="23">
        <v>0</v>
      </c>
      <c r="J22" s="23">
        <v>95</v>
      </c>
      <c r="K22" s="24">
        <v>21691</v>
      </c>
      <c r="L22" s="25" t="s">
        <v>88</v>
      </c>
      <c r="M22" s="26">
        <v>0</v>
      </c>
      <c r="N22" s="26">
        <v>2</v>
      </c>
      <c r="O22" s="26">
        <v>15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17</v>
      </c>
      <c r="V22" s="28">
        <f t="shared" si="1"/>
        <v>262842</v>
      </c>
    </row>
    <row r="23" spans="1:22" x14ac:dyDescent="0.3">
      <c r="A23" s="19" t="s">
        <v>29</v>
      </c>
      <c r="B23" s="19" t="s">
        <v>68</v>
      </c>
      <c r="C23" s="20" t="s">
        <v>69</v>
      </c>
      <c r="D23" s="20">
        <v>2022</v>
      </c>
      <c r="E23" s="21" t="s">
        <v>15</v>
      </c>
      <c r="F23" s="22">
        <v>0</v>
      </c>
      <c r="G23" s="23">
        <v>0</v>
      </c>
      <c r="H23" s="23">
        <v>0</v>
      </c>
      <c r="I23" s="23">
        <v>0</v>
      </c>
      <c r="J23" s="23">
        <v>281325</v>
      </c>
      <c r="K23" s="24">
        <v>28014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309339</v>
      </c>
    </row>
    <row r="24" spans="1:22" x14ac:dyDescent="0.3">
      <c r="A24" s="19" t="s">
        <v>29</v>
      </c>
      <c r="B24" s="19" t="s">
        <v>70</v>
      </c>
      <c r="C24" s="20" t="s">
        <v>71</v>
      </c>
      <c r="D24" s="20">
        <v>2022</v>
      </c>
      <c r="E24" s="21" t="s">
        <v>32</v>
      </c>
      <c r="F24" s="22">
        <v>0</v>
      </c>
      <c r="G24" s="23">
        <v>237624</v>
      </c>
      <c r="H24" s="23">
        <v>103696</v>
      </c>
      <c r="I24" s="23">
        <v>0</v>
      </c>
      <c r="J24" s="23">
        <v>0</v>
      </c>
      <c r="K24" s="24">
        <v>31920</v>
      </c>
      <c r="L24" s="25" t="s">
        <v>89</v>
      </c>
      <c r="M24" s="26">
        <v>0</v>
      </c>
      <c r="N24" s="26">
        <v>0</v>
      </c>
      <c r="O24" s="26">
        <v>15</v>
      </c>
      <c r="P24" s="26">
        <v>2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17</v>
      </c>
      <c r="V24" s="28">
        <f t="shared" si="1"/>
        <v>373240</v>
      </c>
    </row>
    <row r="25" spans="1:22" x14ac:dyDescent="0.3">
      <c r="A25" s="19" t="s">
        <v>29</v>
      </c>
      <c r="B25" s="19" t="s">
        <v>72</v>
      </c>
      <c r="C25" s="20" t="s">
        <v>73</v>
      </c>
      <c r="D25" s="20">
        <v>2022</v>
      </c>
      <c r="E25" s="21" t="s">
        <v>32</v>
      </c>
      <c r="F25" s="22">
        <v>0</v>
      </c>
      <c r="G25" s="23">
        <v>250584</v>
      </c>
      <c r="H25" s="23">
        <v>45849</v>
      </c>
      <c r="I25" s="23">
        <v>0</v>
      </c>
      <c r="J25" s="23">
        <v>0</v>
      </c>
      <c r="K25" s="24">
        <v>27588</v>
      </c>
      <c r="L25" s="25" t="s">
        <v>88</v>
      </c>
      <c r="M25" s="26">
        <v>0</v>
      </c>
      <c r="N25" s="26">
        <v>0</v>
      </c>
      <c r="O25" s="26">
        <v>5</v>
      </c>
      <c r="P25" s="26">
        <v>7</v>
      </c>
      <c r="Q25" s="26">
        <v>2</v>
      </c>
      <c r="R25" s="26">
        <v>0</v>
      </c>
      <c r="S25" s="26">
        <v>0</v>
      </c>
      <c r="T25" s="26">
        <v>0</v>
      </c>
      <c r="U25" s="27">
        <f t="shared" si="0"/>
        <v>14</v>
      </c>
      <c r="V25" s="28">
        <f t="shared" si="1"/>
        <v>324021</v>
      </c>
    </row>
    <row r="26" spans="1:22" x14ac:dyDescent="0.3">
      <c r="A26" s="19" t="s">
        <v>29</v>
      </c>
      <c r="B26" s="19" t="s">
        <v>74</v>
      </c>
      <c r="C26" s="20" t="s">
        <v>75</v>
      </c>
      <c r="D26" s="20">
        <v>2022</v>
      </c>
      <c r="E26" s="21" t="s">
        <v>32</v>
      </c>
      <c r="F26" s="22">
        <v>0</v>
      </c>
      <c r="G26" s="23">
        <v>269808</v>
      </c>
      <c r="H26" s="23">
        <v>0</v>
      </c>
      <c r="I26" s="23">
        <v>0</v>
      </c>
      <c r="J26" s="23">
        <v>295</v>
      </c>
      <c r="K26" s="24">
        <v>24318</v>
      </c>
      <c r="L26" s="25" t="s">
        <v>88</v>
      </c>
      <c r="M26" s="26">
        <v>0</v>
      </c>
      <c r="N26" s="26">
        <v>2</v>
      </c>
      <c r="O26" s="26">
        <v>17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19</v>
      </c>
      <c r="V26" s="28">
        <f t="shared" si="1"/>
        <v>294421</v>
      </c>
    </row>
    <row r="27" spans="1:22" x14ac:dyDescent="0.3">
      <c r="A27" s="19" t="s">
        <v>29</v>
      </c>
      <c r="B27" s="19" t="s">
        <v>76</v>
      </c>
      <c r="C27" s="20" t="s">
        <v>77</v>
      </c>
      <c r="D27" s="20">
        <v>2022</v>
      </c>
      <c r="E27" s="21" t="s">
        <v>32</v>
      </c>
      <c r="F27" s="22">
        <v>0</v>
      </c>
      <c r="G27" s="23">
        <v>263232</v>
      </c>
      <c r="H27" s="23">
        <v>74455</v>
      </c>
      <c r="I27" s="23">
        <v>0</v>
      </c>
      <c r="J27" s="23">
        <v>0</v>
      </c>
      <c r="K27" s="24">
        <v>31574</v>
      </c>
      <c r="L27" s="25" t="s">
        <v>88</v>
      </c>
      <c r="M27" s="26">
        <v>0</v>
      </c>
      <c r="N27" s="26">
        <v>0</v>
      </c>
      <c r="O27" s="26">
        <v>10</v>
      </c>
      <c r="P27" s="26">
        <v>2</v>
      </c>
      <c r="Q27" s="26">
        <v>2</v>
      </c>
      <c r="R27" s="26">
        <v>1</v>
      </c>
      <c r="S27" s="26">
        <v>0</v>
      </c>
      <c r="T27" s="26">
        <v>0</v>
      </c>
      <c r="U27" s="27">
        <f t="shared" si="0"/>
        <v>15</v>
      </c>
      <c r="V27" s="28">
        <f t="shared" si="1"/>
        <v>369261</v>
      </c>
    </row>
    <row r="28" spans="1:22" x14ac:dyDescent="0.3">
      <c r="A28" s="19" t="s">
        <v>29</v>
      </c>
      <c r="B28" s="19" t="s">
        <v>78</v>
      </c>
      <c r="C28" s="20" t="s">
        <v>79</v>
      </c>
      <c r="D28" s="20">
        <v>2022</v>
      </c>
      <c r="E28" s="21" t="s">
        <v>32</v>
      </c>
      <c r="F28" s="22">
        <v>0</v>
      </c>
      <c r="G28" s="23">
        <v>403128</v>
      </c>
      <c r="H28" s="23">
        <v>0</v>
      </c>
      <c r="I28" s="23">
        <v>0</v>
      </c>
      <c r="J28" s="23">
        <v>0</v>
      </c>
      <c r="K28" s="24">
        <v>36539</v>
      </c>
      <c r="L28" s="25" t="s">
        <v>89</v>
      </c>
      <c r="M28" s="26">
        <v>0</v>
      </c>
      <c r="N28" s="26">
        <v>0</v>
      </c>
      <c r="O28" s="26">
        <v>25</v>
      </c>
      <c r="P28" s="26">
        <v>3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28</v>
      </c>
      <c r="V28" s="28">
        <f t="shared" si="1"/>
        <v>439667</v>
      </c>
    </row>
    <row r="29" spans="1:22" x14ac:dyDescent="0.3">
      <c r="A29" s="19" t="s">
        <v>29</v>
      </c>
      <c r="B29" s="19" t="s">
        <v>80</v>
      </c>
      <c r="C29" s="20" t="s">
        <v>81</v>
      </c>
      <c r="D29" s="20">
        <v>2022</v>
      </c>
      <c r="E29" s="21" t="s">
        <v>32</v>
      </c>
      <c r="F29" s="22">
        <v>0</v>
      </c>
      <c r="G29" s="23">
        <v>153132</v>
      </c>
      <c r="H29" s="23">
        <v>59045</v>
      </c>
      <c r="I29" s="23">
        <v>0</v>
      </c>
      <c r="J29" s="23">
        <v>0</v>
      </c>
      <c r="K29" s="24">
        <v>19530</v>
      </c>
      <c r="L29" s="25" t="s">
        <v>88</v>
      </c>
      <c r="M29" s="26">
        <v>0</v>
      </c>
      <c r="N29" s="26">
        <v>3</v>
      </c>
      <c r="O29" s="26">
        <v>8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11</v>
      </c>
      <c r="V29" s="28">
        <f t="shared" si="1"/>
        <v>231707</v>
      </c>
    </row>
    <row r="30" spans="1:22" x14ac:dyDescent="0.3">
      <c r="A30" s="19" t="s">
        <v>29</v>
      </c>
      <c r="B30" s="19" t="s">
        <v>82</v>
      </c>
      <c r="C30" s="20" t="s">
        <v>83</v>
      </c>
      <c r="D30" s="20">
        <v>2022</v>
      </c>
      <c r="E30" s="21" t="s">
        <v>32</v>
      </c>
      <c r="F30" s="22">
        <v>0</v>
      </c>
      <c r="G30" s="23">
        <v>682380</v>
      </c>
      <c r="H30" s="23">
        <v>0</v>
      </c>
      <c r="I30" s="23">
        <v>0</v>
      </c>
      <c r="J30" s="23">
        <v>1469</v>
      </c>
      <c r="K30" s="24">
        <v>62888</v>
      </c>
      <c r="L30" s="25" t="s">
        <v>88</v>
      </c>
      <c r="M30" s="26">
        <v>0</v>
      </c>
      <c r="N30" s="26">
        <v>0</v>
      </c>
      <c r="O30" s="26">
        <v>23</v>
      </c>
      <c r="P30" s="26">
        <v>3</v>
      </c>
      <c r="Q30" s="26">
        <v>3</v>
      </c>
      <c r="R30" s="26">
        <v>7</v>
      </c>
      <c r="S30" s="26">
        <v>0</v>
      </c>
      <c r="T30" s="26">
        <v>0</v>
      </c>
      <c r="U30" s="27">
        <f t="shared" si="0"/>
        <v>36</v>
      </c>
      <c r="V30" s="28">
        <f t="shared" si="1"/>
        <v>746737</v>
      </c>
    </row>
    <row r="31" spans="1:22" x14ac:dyDescent="0.3">
      <c r="A31" s="19" t="s">
        <v>29</v>
      </c>
      <c r="B31" s="19" t="s">
        <v>84</v>
      </c>
      <c r="C31" s="20" t="s">
        <v>85</v>
      </c>
      <c r="D31" s="20">
        <v>2022</v>
      </c>
      <c r="E31" s="21" t="s">
        <v>32</v>
      </c>
      <c r="F31" s="22">
        <v>0</v>
      </c>
      <c r="G31" s="23">
        <v>262512</v>
      </c>
      <c r="H31" s="23">
        <v>91366</v>
      </c>
      <c r="I31" s="23">
        <v>0</v>
      </c>
      <c r="J31" s="23">
        <v>0</v>
      </c>
      <c r="K31" s="24">
        <v>32955</v>
      </c>
      <c r="L31" s="25" t="s">
        <v>88</v>
      </c>
      <c r="M31" s="26">
        <v>0</v>
      </c>
      <c r="N31" s="26">
        <v>0</v>
      </c>
      <c r="O31" s="26">
        <v>17</v>
      </c>
      <c r="P31" s="26">
        <v>1</v>
      </c>
      <c r="Q31" s="26">
        <v>0</v>
      </c>
      <c r="R31" s="26">
        <v>0</v>
      </c>
      <c r="S31" s="26">
        <v>0</v>
      </c>
      <c r="T31" s="26">
        <v>0</v>
      </c>
      <c r="U31" s="27">
        <f t="shared" si="0"/>
        <v>18</v>
      </c>
      <c r="V31" s="28">
        <f t="shared" si="1"/>
        <v>386833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</sheetData>
  <autoFilter ref="A8:V8" xr:uid="{375495FF-6BF2-4B2E-9786-4BC4B8D9C204}"/>
  <conditionalFormatting sqref="V9:V41">
    <cfRule type="cellIs" dxfId="3" priority="4" operator="lessThan">
      <formula>0</formula>
    </cfRule>
  </conditionalFormatting>
  <conditionalFormatting sqref="V9:V41">
    <cfRule type="expression" dxfId="2" priority="2">
      <formula>#REF!&lt;0</formula>
    </cfRule>
  </conditionalFormatting>
  <conditionalFormatting sqref="D9:D41">
    <cfRule type="expression" dxfId="1" priority="1">
      <formula>OR($D9&gt;2022,AND($D9&lt;2022,$D9&lt;&gt;""))</formula>
    </cfRule>
  </conditionalFormatting>
  <conditionalFormatting sqref="C9:C41">
    <cfRule type="expression" dxfId="0" priority="5">
      <formula>(#REF!&gt;1)</formula>
    </cfRule>
  </conditionalFormatting>
  <dataValidations count="3">
    <dataValidation type="list" allowBlank="1" showInputMessage="1" showErrorMessage="1" sqref="L9:L41" xr:uid="{AD276BB1-6420-4E55-9B3A-68BD8846AAE6}">
      <formula1>"N/A, FMR, Actual Rent"</formula1>
    </dataValidation>
    <dataValidation type="list" allowBlank="1" showInputMessage="1" showErrorMessage="1" sqref="E9:E41" xr:uid="{B9CF9B5F-1BB1-4721-9DDD-9A6DBB21F762}">
      <formula1>"PH, TH, Joint TH &amp; PH-RRH, HMIS, SSO, TRA, PRA, SRA, S+C/SRO"</formula1>
    </dataValidation>
    <dataValidation allowBlank="1" showErrorMessage="1" sqref="A8:V8" xr:uid="{EEF46492-6DDF-43E5-AC00-96C53120CB8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2021-03-06T21:43:13Z</dcterms:created>
  <dcterms:modified xsi:type="dcterms:W3CDTF">2021-05-20T14:00:25Z</dcterms:modified>
</cp:coreProperties>
</file>