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9EDDCB49-CD4B-4946-A21E-AC8DF846ECB5}" xr6:coauthVersionLast="46" xr6:coauthVersionMax="46" xr10:uidLastSave="{00000000-0000-0000-0000-000000000000}"/>
  <bookViews>
    <workbookView xWindow="-108" yWindow="-108" windowWidth="27288" windowHeight="17664" xr2:uid="{B12FE07A-658B-4ECD-8CCE-E60896490AD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<sst xmlns="http://schemas.openxmlformats.org/spreadsheetml/2006/main" count="59" uniqueCount="51">
  <si>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</si>
  <si>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</si>
  <si>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</si>
  <si>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</si>
  <si>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</si>
  <si>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</si>
  <si>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</si>
  <si>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</si>
  <si>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</si>
  <si>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</si>
  <si>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</si>
  <si>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</si>
  <si>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</si>
  <si>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</si>
  <si>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</si>
  <si>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</si>
  <si>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</si>
  <si>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</si>
  <si>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</si>
  <si>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</si>
  <si>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</si>
  <si>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</si>
  <si>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</si>
  <si>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</si>
  <si>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</si>
  <si>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</si>
  <si>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</si>
  <si>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</si>
  <si>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FL-520</t>
  </si>
  <si>
    <t>Mid Florida Homeless Coalition, Inc.</t>
  </si>
  <si>
    <t>MFHC FY2019 MFIN</t>
  </si>
  <si>
    <t>FL0164L4H202013</t>
  </si>
  <si>
    <t/>
  </si>
  <si>
    <t>Jacksonville</t>
  </si>
  <si>
    <t>Citrus, Hernando, Lake, Sumter Counties CoC</t>
  </si>
  <si>
    <t>Citrus County, a political subdivision of the State of Florida</t>
  </si>
  <si>
    <t>Shelter Plus Care PSH (FL0400L4H201909)</t>
  </si>
  <si>
    <t>FL0400L4H202010</t>
  </si>
  <si>
    <t>PH</t>
  </si>
  <si>
    <t>MFHC FY2019 COORDINATED ACCESS SYSTEM</t>
  </si>
  <si>
    <t>FL0584L4H202005</t>
  </si>
  <si>
    <t>SSO</t>
  </si>
  <si>
    <t xml:space="preserve">United Way of Citrus County </t>
  </si>
  <si>
    <t>UWCC Rehousing</t>
  </si>
  <si>
    <t>FL0745L4H202002</t>
  </si>
  <si>
    <t>Society of St. Vincent de Paul South Pinellas, Inc.</t>
  </si>
  <si>
    <t>Returning Home - Mid Florida</t>
  </si>
  <si>
    <t>FL0809L4H202001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</si>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</sst>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D1F9-08C3-430F-92DF-BC7C1E300B6C}">
  <sheetPr codeName="Sheet86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48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49</v>
      </c>
      <c r="B5" s="34">
        <f ca="1">SUM(OFFSET(V8,1,0,500,1))</f>
        <v>528305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75999</v>
      </c>
      <c r="K9" s="24">
        <v>1000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3" si="0">SUM(M9:T9)</f>
        <v>0</v>
      </c>
      <c r="V9" s="28">
        <f t="shared" ref="V9:V23" si="1">SUM(F9:K9)</f>
        <v>76999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107148</v>
      </c>
      <c r="H10" s="23">
        <v>0</v>
      </c>
      <c r="I10" s="23">
        <v>0</v>
      </c>
      <c r="J10" s="23">
        <v>0</v>
      </c>
      <c r="K10" s="24">
        <v>8725</v>
      </c>
      <c r="L10" s="25" t="s">
        <v>50</v>
      </c>
      <c r="M10" s="26">
        <v>3</v>
      </c>
      <c r="N10" s="26">
        <v>4</v>
      </c>
      <c r="O10" s="26">
        <v>2</v>
      </c>
      <c r="P10" s="26">
        <v>1</v>
      </c>
      <c r="Q10" s="26">
        <v>2</v>
      </c>
      <c r="R10" s="26">
        <v>0</v>
      </c>
      <c r="S10" s="26">
        <v>0</v>
      </c>
      <c r="T10" s="26">
        <v>0</v>
      </c>
      <c r="U10" s="27">
        <f t="shared" si="0"/>
        <v>12</v>
      </c>
      <c r="V10" s="28">
        <f t="shared" si="1"/>
        <v>115873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0</v>
      </c>
      <c r="G11" s="23">
        <v>0</v>
      </c>
      <c r="H11" s="23">
        <v>37163</v>
      </c>
      <c r="I11" s="23">
        <v>0</v>
      </c>
      <c r="J11" s="23">
        <v>0</v>
      </c>
      <c r="K11" s="24">
        <v>1868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39031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38</v>
      </c>
      <c r="F12" s="22">
        <v>0</v>
      </c>
      <c r="G12" s="23">
        <v>61272</v>
      </c>
      <c r="H12" s="23">
        <v>10582</v>
      </c>
      <c r="I12" s="23">
        <v>0</v>
      </c>
      <c r="J12" s="23">
        <v>0</v>
      </c>
      <c r="K12" s="24">
        <v>6223</v>
      </c>
      <c r="L12" s="25" t="s">
        <v>50</v>
      </c>
      <c r="M12" s="26">
        <v>0</v>
      </c>
      <c r="N12" s="26">
        <v>0</v>
      </c>
      <c r="O12" s="26">
        <v>3</v>
      </c>
      <c r="P12" s="26">
        <v>2</v>
      </c>
      <c r="Q12" s="26">
        <v>1</v>
      </c>
      <c r="R12" s="26">
        <v>0</v>
      </c>
      <c r="S12" s="26">
        <v>0</v>
      </c>
      <c r="T12" s="26">
        <v>0</v>
      </c>
      <c r="U12" s="27">
        <f t="shared" si="0"/>
        <v>6</v>
      </c>
      <c r="V12" s="28">
        <f t="shared" si="1"/>
        <v>78077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38</v>
      </c>
      <c r="F13" s="22">
        <v>0</v>
      </c>
      <c r="G13" s="23">
        <v>135936</v>
      </c>
      <c r="H13" s="23">
        <v>62479</v>
      </c>
      <c r="I13" s="23">
        <v>0</v>
      </c>
      <c r="J13" s="23">
        <v>2000</v>
      </c>
      <c r="K13" s="24">
        <v>17910</v>
      </c>
      <c r="L13" s="25" t="s">
        <v>50</v>
      </c>
      <c r="M13" s="26">
        <v>0</v>
      </c>
      <c r="N13" s="26">
        <v>0</v>
      </c>
      <c r="O13" s="26">
        <v>8</v>
      </c>
      <c r="P13" s="26">
        <v>3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11</v>
      </c>
      <c r="V13" s="28">
        <f t="shared" si="1"/>
        <v>218325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</sheetData>
  <autoFilter ref="A8:V8" xr:uid="{AECA2D13-281C-4F21-A19E-1FA7DD29C62A}"/>
  <conditionalFormatting sqref="V9:V23">
    <cfRule type="cellIs" dxfId="3" priority="4" operator="lessThan">
      <formula>0</formula>
    </cfRule>
  </conditionalFormatting>
  <conditionalFormatting sqref="V9:V23">
    <cfRule type="expression" dxfId="2" priority="2">
      <formula>#REF!&lt;0</formula>
    </cfRule>
  </conditionalFormatting>
  <conditionalFormatting sqref="D9:D23">
    <cfRule type="expression" dxfId="1" priority="1">
      <formula>OR($D9&gt;2022,AND($D9&lt;2022,$D9&lt;&gt;""))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34330658-10A2-4869-A4DF-BB64A90D6C8A}">
      <formula1>"N/A, FMR, Actual Rent"</formula1>
    </dataValidation>
    <dataValidation type="list" allowBlank="1" showInputMessage="1" showErrorMessage="1" sqref="E9:E23" xr:uid="{E30DA0E2-F206-4A38-BCCE-4B0EC2A04288}">
      <formula1>"PH, TH, Joint TH &amp; PH-RRH, HMIS, SSO, TRA, PRA, SRA, S+C/SRO"</formula1>
    </dataValidation>
    <dataValidation allowBlank="1" showErrorMessage="1" sqref="A8:V8" xr:uid="{AE2C2E3B-EED2-473F-962D-B99BAB7B900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2021-03-06T21:43:14Z</dcterms:created>
  <dcterms:modified xsi:type="dcterms:W3CDTF">2021-05-20T14:00:25Z</dcterms:modified>
</cp:coreProperties>
</file>