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FL-500\"/>
    </mc:Choice>
  </mc:AlternateContent>
  <xr:revisionPtr revIDLastSave="0" documentId="13_ncr:1_{F3A5E0C3-EE18-4F08-AAFA-FD8F4D6C428F}" xr6:coauthVersionLast="46" xr6:coauthVersionMax="46" xr10:uidLastSave="{00000000-0000-0000-0000-000000000000}"/>
  <bookViews>
    <workbookView xWindow="-108" yWindow="-108" windowWidth="27288" windowHeight="17664" xr2:uid="{0DD98DA5-24F9-4DFE-8732-8996B18910E4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<sst xmlns="http://schemas.openxmlformats.org/spreadsheetml/2006/main" count="74" uniqueCount="61">
  <si>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</si>
  <si>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</si>
  <si>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</si>
  <si>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</si>
  <si>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</si>
  <si>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</si>
  <si>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</si>
  <si>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</si>
  <si>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</si>
  <si>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</si>
  <si>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</si>
  <si>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</si>
  <si>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</si>
  <si>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</si>
  <si>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</si>
  <si>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</si>
  <si>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</si>
  <si>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</si>
  <si>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</si>
  <si>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</si>
  <si>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</si>
  <si>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</si>
  <si>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</si>
  <si>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</si>
  <si>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</si>
  <si>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</si>
  <si>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</si>
  <si>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</si>
  <si>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FL-519</t>
  </si>
  <si>
    <t>Coalition for the Homeless of Pasco County, Inc.</t>
  </si>
  <si>
    <t>FY2019 HMIS Consolidated</t>
  </si>
  <si>
    <t>FL0162L4H192013</t>
  </si>
  <si>
    <t/>
  </si>
  <si>
    <t>Jacksonville</t>
  </si>
  <si>
    <t>Pasco County CoC</t>
  </si>
  <si>
    <t>Coalition for the Homeless of Pasco County, Inc</t>
  </si>
  <si>
    <t>Pasco County Housing Auhority</t>
  </si>
  <si>
    <t>Renewal Pasco County Housing Authority Housing First PH-PSH Assistance Program (Vouchers) 2019)</t>
  </si>
  <si>
    <t>FL0429L4H192005</t>
  </si>
  <si>
    <t>PH</t>
  </si>
  <si>
    <t>Society of St. Vincent de Paul South Pinellas, Inc.</t>
  </si>
  <si>
    <t>Returning Home - Pasco Consolidated</t>
  </si>
  <si>
    <t>FL0608L4H192005</t>
  </si>
  <si>
    <t>Ace Opportunities, Inc.</t>
  </si>
  <si>
    <t>Ace Opportunities 2019 Path to Stability</t>
  </si>
  <si>
    <t>FL0803L4H192001</t>
  </si>
  <si>
    <t>Joint TH &amp; PH-RRH</t>
  </si>
  <si>
    <t>Returning Home - Pasco III</t>
  </si>
  <si>
    <t>FL0804L4H192001</t>
  </si>
  <si>
    <t>Bonus Pasco County Housing Authority Housing First PH-PSH Assistance Program (Vouchers) 2019)</t>
  </si>
  <si>
    <t>FL0805L4H192001</t>
  </si>
  <si>
    <t>FY2019 - Coordinated Entry Project I</t>
  </si>
  <si>
    <t>FL0806L4H192001</t>
  </si>
  <si>
    <t>SSO</t>
  </si>
  <si>
    <t>Sunrise of Pasco, Inc.</t>
  </si>
  <si>
    <t>Rapid Rehousing Funding Project</t>
  </si>
  <si>
    <t>FL0807D4H192001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</si>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</sst>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A936B-8F36-4536-B5D7-9A6810F43CC3}">
  <sheetPr codeName="Sheet85">
    <pageSetUpPr fitToPage="1"/>
  </sheetPr>
  <dimension ref="A1:V26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7734375"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57</v>
      </c>
      <c r="B4" s="30" t="s">
        <v>35</v>
      </c>
      <c r="C4" s="31"/>
      <c r="D4" s="31"/>
      <c r="E4" s="31"/>
      <c r="F4" s="31"/>
      <c r="G4" s="32"/>
    </row>
    <row r="5" spans="1:22" ht="14.4" customHeight="1" x14ac:dyDescent="0.3">
      <c r="A5" s="33" t="s">
        <v>58</v>
      </c>
      <c r="B5" s="34">
        <f ca="1">SUM(OFFSET(V8,1,0,500,1))</f>
        <v>1292881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106554</v>
      </c>
      <c r="K9" s="24">
        <v>0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26" si="0">SUM(M9:T9)</f>
        <v>0</v>
      </c>
      <c r="V9" s="28">
        <f t="shared" ref="V9:V26" si="1">SUM(F9:K9)</f>
        <v>106554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39</v>
      </c>
      <c r="F10" s="22">
        <v>0</v>
      </c>
      <c r="G10" s="23">
        <v>60048</v>
      </c>
      <c r="H10" s="23">
        <v>0</v>
      </c>
      <c r="I10" s="23">
        <v>0</v>
      </c>
      <c r="J10" s="23">
        <v>0</v>
      </c>
      <c r="K10" s="24">
        <v>3636</v>
      </c>
      <c r="L10" s="25" t="s">
        <v>60</v>
      </c>
      <c r="M10" s="26">
        <v>0</v>
      </c>
      <c r="N10" s="26">
        <v>0</v>
      </c>
      <c r="O10" s="26">
        <v>4</v>
      </c>
      <c r="P10" s="26">
        <v>2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6</v>
      </c>
      <c r="V10" s="28">
        <f t="shared" si="1"/>
        <v>63684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39</v>
      </c>
      <c r="F11" s="22">
        <v>0</v>
      </c>
      <c r="G11" s="23">
        <v>177648</v>
      </c>
      <c r="H11" s="23">
        <v>70272</v>
      </c>
      <c r="I11" s="23">
        <v>0</v>
      </c>
      <c r="J11" s="23">
        <v>0</v>
      </c>
      <c r="K11" s="24">
        <v>10545</v>
      </c>
      <c r="L11" s="25" t="s">
        <v>59</v>
      </c>
      <c r="M11" s="26">
        <v>0</v>
      </c>
      <c r="N11" s="26">
        <v>2</v>
      </c>
      <c r="O11" s="26">
        <v>5</v>
      </c>
      <c r="P11" s="26">
        <v>6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13</v>
      </c>
      <c r="V11" s="28">
        <f t="shared" si="1"/>
        <v>258465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46</v>
      </c>
      <c r="F12" s="22">
        <v>27000</v>
      </c>
      <c r="G12" s="23">
        <v>21384</v>
      </c>
      <c r="H12" s="23">
        <v>132450</v>
      </c>
      <c r="I12" s="23">
        <v>21750</v>
      </c>
      <c r="J12" s="23">
        <v>3600</v>
      </c>
      <c r="K12" s="24">
        <v>8863</v>
      </c>
      <c r="L12" s="25" t="s">
        <v>59</v>
      </c>
      <c r="M12" s="26">
        <v>1</v>
      </c>
      <c r="N12" s="26">
        <v>0</v>
      </c>
      <c r="O12" s="26">
        <v>1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2</v>
      </c>
      <c r="V12" s="28">
        <f t="shared" si="1"/>
        <v>215047</v>
      </c>
    </row>
    <row r="13" spans="1:22" x14ac:dyDescent="0.3">
      <c r="A13" s="19" t="s">
        <v>40</v>
      </c>
      <c r="B13" s="19" t="s">
        <v>47</v>
      </c>
      <c r="C13" s="20" t="s">
        <v>48</v>
      </c>
      <c r="D13" s="20">
        <v>2022</v>
      </c>
      <c r="E13" s="21" t="s">
        <v>39</v>
      </c>
      <c r="F13" s="22">
        <v>0</v>
      </c>
      <c r="G13" s="23">
        <v>196476</v>
      </c>
      <c r="H13" s="23">
        <v>98089</v>
      </c>
      <c r="I13" s="23">
        <v>0</v>
      </c>
      <c r="J13" s="23">
        <v>1465</v>
      </c>
      <c r="K13" s="24">
        <v>25921</v>
      </c>
      <c r="L13" s="25" t="s">
        <v>59</v>
      </c>
      <c r="M13" s="26">
        <v>0</v>
      </c>
      <c r="N13" s="26">
        <v>2</v>
      </c>
      <c r="O13" s="26">
        <v>7</v>
      </c>
      <c r="P13" s="26">
        <v>3</v>
      </c>
      <c r="Q13" s="26">
        <v>2</v>
      </c>
      <c r="R13" s="26">
        <v>0</v>
      </c>
      <c r="S13" s="26">
        <v>0</v>
      </c>
      <c r="T13" s="26">
        <v>0</v>
      </c>
      <c r="U13" s="27">
        <f t="shared" si="0"/>
        <v>14</v>
      </c>
      <c r="V13" s="28">
        <f t="shared" si="1"/>
        <v>321951</v>
      </c>
    </row>
    <row r="14" spans="1:22" x14ac:dyDescent="0.3">
      <c r="A14" s="19" t="s">
        <v>36</v>
      </c>
      <c r="B14" s="19" t="s">
        <v>49</v>
      </c>
      <c r="C14" s="20" t="s">
        <v>50</v>
      </c>
      <c r="D14" s="20">
        <v>2022</v>
      </c>
      <c r="E14" s="21" t="s">
        <v>39</v>
      </c>
      <c r="F14" s="22">
        <v>0</v>
      </c>
      <c r="G14" s="23">
        <v>128952</v>
      </c>
      <c r="H14" s="23">
        <v>0</v>
      </c>
      <c r="I14" s="23">
        <v>0</v>
      </c>
      <c r="J14" s="23">
        <v>0</v>
      </c>
      <c r="K14" s="24">
        <v>10555</v>
      </c>
      <c r="L14" s="25" t="s">
        <v>59</v>
      </c>
      <c r="M14" s="26">
        <v>0</v>
      </c>
      <c r="N14" s="26">
        <v>0</v>
      </c>
      <c r="O14" s="26">
        <v>3</v>
      </c>
      <c r="P14" s="26">
        <v>6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9</v>
      </c>
      <c r="V14" s="28">
        <f t="shared" si="1"/>
        <v>139507</v>
      </c>
    </row>
    <row r="15" spans="1:22" x14ac:dyDescent="0.3">
      <c r="A15" s="19" t="s">
        <v>29</v>
      </c>
      <c r="B15" s="19" t="s">
        <v>51</v>
      </c>
      <c r="C15" s="20" t="s">
        <v>52</v>
      </c>
      <c r="D15" s="20">
        <v>2022</v>
      </c>
      <c r="E15" s="21" t="s">
        <v>53</v>
      </c>
      <c r="F15" s="22">
        <v>0</v>
      </c>
      <c r="G15" s="23">
        <v>0</v>
      </c>
      <c r="H15" s="23">
        <v>48081</v>
      </c>
      <c r="I15" s="23">
        <v>0</v>
      </c>
      <c r="J15" s="23">
        <v>0</v>
      </c>
      <c r="K15" s="24">
        <v>0</v>
      </c>
      <c r="L15" s="25" t="s">
        <v>32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48081</v>
      </c>
    </row>
    <row r="16" spans="1:22" x14ac:dyDescent="0.3">
      <c r="A16" s="19" t="s">
        <v>54</v>
      </c>
      <c r="B16" s="19" t="s">
        <v>55</v>
      </c>
      <c r="C16" s="20" t="s">
        <v>56</v>
      </c>
      <c r="D16" s="20">
        <v>2022</v>
      </c>
      <c r="E16" s="21" t="s">
        <v>39</v>
      </c>
      <c r="F16" s="22">
        <v>0</v>
      </c>
      <c r="G16" s="23">
        <v>77652</v>
      </c>
      <c r="H16" s="23">
        <v>61940</v>
      </c>
      <c r="I16" s="23">
        <v>0</v>
      </c>
      <c r="J16" s="23">
        <v>0</v>
      </c>
      <c r="K16" s="24">
        <v>0</v>
      </c>
      <c r="L16" s="25" t="s">
        <v>59</v>
      </c>
      <c r="M16" s="26">
        <v>0</v>
      </c>
      <c r="N16" s="26">
        <v>0</v>
      </c>
      <c r="O16" s="26">
        <v>5</v>
      </c>
      <c r="P16" s="26">
        <v>1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6</v>
      </c>
      <c r="V16" s="28">
        <f t="shared" si="1"/>
        <v>139592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</sheetData>
  <autoFilter ref="A8:V8" xr:uid="{D35C0008-9072-40A8-8D87-F6872591779B}"/>
  <conditionalFormatting sqref="V9:V26">
    <cfRule type="cellIs" dxfId="3" priority="4" operator="lessThan">
      <formula>0</formula>
    </cfRule>
  </conditionalFormatting>
  <conditionalFormatting sqref="V9:V26">
    <cfRule type="expression" dxfId="2" priority="2">
      <formula>#REF!&lt;0</formula>
    </cfRule>
  </conditionalFormatting>
  <conditionalFormatting sqref="D9:D26">
    <cfRule type="expression" dxfId="1" priority="1">
      <formula>OR($D9&gt;2022,AND($D9&lt;2022,$D9&lt;&gt;""))</formula>
    </cfRule>
  </conditionalFormatting>
  <conditionalFormatting sqref="C9:C26">
    <cfRule type="expression" dxfId="0" priority="5">
      <formula>(#REF!&gt;1)</formula>
    </cfRule>
  </conditionalFormatting>
  <dataValidations count="3">
    <dataValidation type="list" allowBlank="1" showInputMessage="1" showErrorMessage="1" sqref="L9:L26" xr:uid="{460D78EE-5A65-49CF-A93D-ADA1072E4937}">
      <formula1>"N/A, FMR, Actual Rent"</formula1>
    </dataValidation>
    <dataValidation type="list" allowBlank="1" showInputMessage="1" showErrorMessage="1" sqref="E9:E26" xr:uid="{987A9459-EE6E-4866-BA52-9CA6F5FEBB06}">
      <formula1>"PH, TH, Joint TH &amp; PH-RRH, HMIS, SSO, TRA, PRA, SRA, S+C/SRO"</formula1>
    </dataValidation>
    <dataValidation allowBlank="1" showErrorMessage="1" sqref="A8:V8" xr:uid="{D57562CF-0706-44FF-B111-4F21C4ADEE4F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2021-03-06T21:43:15Z</dcterms:created>
  <dcterms:modified xsi:type="dcterms:W3CDTF">2021-05-20T14:00:25Z</dcterms:modified>
</cp:coreProperties>
</file>