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FL-500\"/>
    </mc:Choice>
  </mc:AlternateContent>
  <xr:revisionPtr revIDLastSave="0" documentId="13_ncr:1_{472FAB31-7264-4B23-924A-C6EDF7B2BC37}" xr6:coauthVersionLast="46" xr6:coauthVersionMax="46" xr10:uidLastSave="{00000000-0000-0000-0000-000000000000}"/>
  <bookViews>
    <workbookView xWindow="-108" yWindow="-108" windowWidth="27288" windowHeight="17664" xr2:uid="{FB11D03A-DCAD-4B44-AD75-C25AA903678F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6" i="1" l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<sst xmlns="http://schemas.openxmlformats.org/spreadsheetml/2006/main" count="74" uniqueCount="63">
  <si>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</si>
  <si>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</si>
  <si>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</si>
  <si>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</si>
  <si>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</si>
  <si>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</si>
  <si>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</si>
  <si>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</si>
  <si>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</si>
  <si>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</si>
  <si>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</si>
  <si>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</si>
  <si>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</si>
  <si>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</si>
  <si>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</si>
  <si>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</si>
  <si>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</si>
  <si>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</si>
  <si>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</si>
  <si>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</si>
  <si>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</si>
  <si>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</si>
  <si>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</si>
  <si>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</si>
  <si>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</si>
  <si>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</si>
  <si>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</si>
  <si>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</si>
  <si>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FL-513</t>
  </si>
  <si>
    <t>Crosswinds Youth Services, Inc.</t>
  </si>
  <si>
    <t>Crosswinds TLP Program 2020-2021</t>
  </si>
  <si>
    <t>FL0145L4H132013</t>
  </si>
  <si>
    <t>TH</t>
  </si>
  <si>
    <t/>
  </si>
  <si>
    <t>Jacksonville</t>
  </si>
  <si>
    <t>Palm Bay, Melbourne/Brevard County CoC</t>
  </si>
  <si>
    <t>Brevard Homeless Coalition, Inc.</t>
  </si>
  <si>
    <t>2-1-1 Brevard, Inc.</t>
  </si>
  <si>
    <t>HMIS Renewal FY 20-21</t>
  </si>
  <si>
    <t>FL0146L4H132013</t>
  </si>
  <si>
    <t>Housing for Homeless Inc.</t>
  </si>
  <si>
    <t>HfH PH1 Project 2020-21</t>
  </si>
  <si>
    <t>FL0147L4H132013</t>
  </si>
  <si>
    <t>PH</t>
  </si>
  <si>
    <t>Crosswinds RRH Program 2020-2021</t>
  </si>
  <si>
    <t>FL0693L4H132003</t>
  </si>
  <si>
    <t>Joint TH &amp; PH-RRH</t>
  </si>
  <si>
    <t>Community of Hope, Inc.</t>
  </si>
  <si>
    <t>Path of Hope 2019</t>
  </si>
  <si>
    <t>FL0737L4H132002</t>
  </si>
  <si>
    <t>HfH RRH Project 2020-21</t>
  </si>
  <si>
    <t>FL0793L4H132001</t>
  </si>
  <si>
    <t>Carrfour Supportive Housing</t>
  </si>
  <si>
    <t>Heritage Park</t>
  </si>
  <si>
    <t>FL0794L4H132001</t>
  </si>
  <si>
    <t>Brevard C.A.R.E.S., Inc.</t>
  </si>
  <si>
    <t>Brevard C.A.R.E.S Family Support</t>
  </si>
  <si>
    <t>FL0795L4H132001</t>
  </si>
  <si>
    <t>SSO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</si>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</sst>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17903-F838-445B-B87A-0CD4E6DF0B3F}">
  <sheetPr codeName="Sheet80">
    <pageSetUpPr fitToPage="1"/>
  </sheetPr>
  <dimension ref="A1:V26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7734375"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59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60</v>
      </c>
      <c r="B5" s="34">
        <f ca="1">SUM(OFFSET(V8,1,0,500,1))</f>
        <v>699132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9600</v>
      </c>
      <c r="G9" s="23">
        <v>0</v>
      </c>
      <c r="H9" s="23">
        <v>46037</v>
      </c>
      <c r="I9" s="23">
        <v>4810</v>
      </c>
      <c r="J9" s="23">
        <v>600</v>
      </c>
      <c r="K9" s="24">
        <v>5500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26" si="0">SUM(M9:T9)</f>
        <v>0</v>
      </c>
      <c r="V9" s="28">
        <f t="shared" ref="V9:V26" si="1">SUM(F9:K9)</f>
        <v>66547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15</v>
      </c>
      <c r="F10" s="22">
        <v>0</v>
      </c>
      <c r="G10" s="23">
        <v>0</v>
      </c>
      <c r="H10" s="23">
        <v>0</v>
      </c>
      <c r="I10" s="23">
        <v>0</v>
      </c>
      <c r="J10" s="23">
        <v>67811</v>
      </c>
      <c r="K10" s="24">
        <v>3644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71455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43</v>
      </c>
      <c r="F11" s="22">
        <v>225648</v>
      </c>
      <c r="G11" s="23">
        <v>0</v>
      </c>
      <c r="H11" s="23">
        <v>58894</v>
      </c>
      <c r="I11" s="23">
        <v>68040</v>
      </c>
      <c r="J11" s="23">
        <v>0</v>
      </c>
      <c r="K11" s="24">
        <v>31400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383982</v>
      </c>
    </row>
    <row r="12" spans="1:22" x14ac:dyDescent="0.3">
      <c r="A12" s="19" t="s">
        <v>29</v>
      </c>
      <c r="B12" s="19" t="s">
        <v>44</v>
      </c>
      <c r="C12" s="20" t="s">
        <v>45</v>
      </c>
      <c r="D12" s="20">
        <v>2022</v>
      </c>
      <c r="E12" s="21" t="s">
        <v>46</v>
      </c>
      <c r="F12" s="22">
        <v>0</v>
      </c>
      <c r="G12" s="23">
        <v>27216</v>
      </c>
      <c r="H12" s="23">
        <v>20152</v>
      </c>
      <c r="I12" s="23">
        <v>750</v>
      </c>
      <c r="J12" s="23">
        <v>200</v>
      </c>
      <c r="K12" s="24">
        <v>3482</v>
      </c>
      <c r="L12" s="25" t="s">
        <v>61</v>
      </c>
      <c r="M12" s="26">
        <v>0</v>
      </c>
      <c r="N12" s="26">
        <v>0</v>
      </c>
      <c r="O12" s="26">
        <v>0</v>
      </c>
      <c r="P12" s="26">
        <v>2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2</v>
      </c>
      <c r="V12" s="28">
        <f t="shared" si="1"/>
        <v>51800</v>
      </c>
    </row>
    <row r="13" spans="1:22" x14ac:dyDescent="0.3">
      <c r="A13" s="19" t="s">
        <v>47</v>
      </c>
      <c r="B13" s="19" t="s">
        <v>48</v>
      </c>
      <c r="C13" s="20" t="s">
        <v>49</v>
      </c>
      <c r="D13" s="20">
        <v>2022</v>
      </c>
      <c r="E13" s="21" t="s">
        <v>43</v>
      </c>
      <c r="F13" s="22">
        <v>0</v>
      </c>
      <c r="G13" s="23">
        <v>29736</v>
      </c>
      <c r="H13" s="23">
        <v>19280</v>
      </c>
      <c r="I13" s="23">
        <v>0</v>
      </c>
      <c r="J13" s="23">
        <v>0</v>
      </c>
      <c r="K13" s="24">
        <v>3500</v>
      </c>
      <c r="L13" s="25" t="s">
        <v>62</v>
      </c>
      <c r="M13" s="26">
        <v>0</v>
      </c>
      <c r="N13" s="26">
        <v>0</v>
      </c>
      <c r="O13" s="26">
        <v>0</v>
      </c>
      <c r="P13" s="26">
        <v>1</v>
      </c>
      <c r="Q13" s="26">
        <v>1</v>
      </c>
      <c r="R13" s="26">
        <v>0</v>
      </c>
      <c r="S13" s="26">
        <v>0</v>
      </c>
      <c r="T13" s="26">
        <v>0</v>
      </c>
      <c r="U13" s="27">
        <f t="shared" si="0"/>
        <v>2</v>
      </c>
      <c r="V13" s="28">
        <f t="shared" si="1"/>
        <v>52516</v>
      </c>
    </row>
    <row r="14" spans="1:22" x14ac:dyDescent="0.3">
      <c r="A14" s="19" t="s">
        <v>40</v>
      </c>
      <c r="B14" s="19" t="s">
        <v>50</v>
      </c>
      <c r="C14" s="20" t="s">
        <v>51</v>
      </c>
      <c r="D14" s="20">
        <v>2022</v>
      </c>
      <c r="E14" s="21" t="s">
        <v>43</v>
      </c>
      <c r="F14" s="22">
        <v>0</v>
      </c>
      <c r="G14" s="23">
        <v>22104</v>
      </c>
      <c r="H14" s="23">
        <v>8028</v>
      </c>
      <c r="I14" s="23">
        <v>0</v>
      </c>
      <c r="J14" s="23">
        <v>0</v>
      </c>
      <c r="K14" s="24">
        <v>2700</v>
      </c>
      <c r="L14" s="25" t="s">
        <v>61</v>
      </c>
      <c r="M14" s="26">
        <v>0</v>
      </c>
      <c r="N14" s="26">
        <v>0</v>
      </c>
      <c r="O14" s="26">
        <v>2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2</v>
      </c>
      <c r="V14" s="28">
        <f t="shared" si="1"/>
        <v>32832</v>
      </c>
    </row>
    <row r="15" spans="1:22" x14ac:dyDescent="0.3">
      <c r="A15" s="19" t="s">
        <v>52</v>
      </c>
      <c r="B15" s="19" t="s">
        <v>53</v>
      </c>
      <c r="C15" s="20" t="s">
        <v>54</v>
      </c>
      <c r="D15" s="20">
        <v>2022</v>
      </c>
      <c r="E15" s="21" t="s">
        <v>43</v>
      </c>
      <c r="F15" s="22">
        <v>0</v>
      </c>
      <c r="G15" s="23">
        <v>0</v>
      </c>
      <c r="H15" s="23">
        <v>18750</v>
      </c>
      <c r="I15" s="23">
        <v>0</v>
      </c>
      <c r="J15" s="23">
        <v>200</v>
      </c>
      <c r="K15" s="24">
        <v>1050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20000</v>
      </c>
    </row>
    <row r="16" spans="1:22" x14ac:dyDescent="0.3">
      <c r="A16" s="19" t="s">
        <v>55</v>
      </c>
      <c r="B16" s="19" t="s">
        <v>56</v>
      </c>
      <c r="C16" s="20" t="s">
        <v>57</v>
      </c>
      <c r="D16" s="20">
        <v>2022</v>
      </c>
      <c r="E16" s="21" t="s">
        <v>58</v>
      </c>
      <c r="F16" s="22">
        <v>0</v>
      </c>
      <c r="G16" s="23">
        <v>0</v>
      </c>
      <c r="H16" s="23">
        <v>20000</v>
      </c>
      <c r="I16" s="23">
        <v>0</v>
      </c>
      <c r="J16" s="23">
        <v>0</v>
      </c>
      <c r="K16" s="24">
        <v>0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20000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</sheetData>
  <autoFilter ref="A8:V8" xr:uid="{F8FB2E89-45FF-4D64-84B2-C3197599BEB0}"/>
  <conditionalFormatting sqref="V9:V26">
    <cfRule type="cellIs" dxfId="3" priority="4" operator="lessThan">
      <formula>0</formula>
    </cfRule>
  </conditionalFormatting>
  <conditionalFormatting sqref="V9:V26">
    <cfRule type="expression" dxfId="2" priority="2">
      <formula>#REF!&lt;0</formula>
    </cfRule>
  </conditionalFormatting>
  <conditionalFormatting sqref="D9:D26">
    <cfRule type="expression" dxfId="1" priority="1">
      <formula>OR($D9&gt;2022,AND($D9&lt;2022,$D9&lt;&gt;""))</formula>
    </cfRule>
  </conditionalFormatting>
  <conditionalFormatting sqref="C9:C26">
    <cfRule type="expression" dxfId="0" priority="5">
      <formula>(#REF!&gt;1)</formula>
    </cfRule>
  </conditionalFormatting>
  <dataValidations count="3">
    <dataValidation type="list" allowBlank="1" showInputMessage="1" showErrorMessage="1" sqref="L9:L26" xr:uid="{80AC25D3-F705-48A9-A3BD-80B8B15D0561}">
      <formula1>"N/A, FMR, Actual Rent"</formula1>
    </dataValidation>
    <dataValidation type="list" allowBlank="1" showInputMessage="1" showErrorMessage="1" sqref="E9:E26" xr:uid="{0B43A146-BF44-49BD-A89F-31EC349892E7}">
      <formula1>"PH, TH, Joint TH &amp; PH-RRH, HMIS, SSO, TRA, PRA, SRA, S+C/SRO"</formula1>
    </dataValidation>
    <dataValidation allowBlank="1" showErrorMessage="1" sqref="A8:V8" xr:uid="{6F5B721E-EA44-4A16-A3A0-01FFF32D93FB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2021-03-06T21:43:17Z</dcterms:created>
  <dcterms:modified xsi:type="dcterms:W3CDTF">2021-05-20T14:00:23Z</dcterms:modified>
</cp:coreProperties>
</file>