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FL-500\"/>
    </mc:Choice>
  </mc:AlternateContent>
  <xr:revisionPtr revIDLastSave="0" documentId="13_ncr:1_{4A092F7E-1204-4ABF-941B-49424107F795}" xr6:coauthVersionLast="46" xr6:coauthVersionMax="46" xr10:uidLastSave="{00000000-0000-0000-0000-000000000000}"/>
  <bookViews>
    <workbookView xWindow="-108" yWindow="-108" windowWidth="27288" windowHeight="17664" xr2:uid="{FA3F67E6-F802-48D4-B391-0F7320FC683E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7" i="1" l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B5" i="1" s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<sst xmlns="http://schemas.openxmlformats.org/spreadsheetml/2006/main" count="79" uniqueCount="61">
  <si>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</si>
  <si>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</si>
  <si>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</si>
  <si>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</si>
  <si>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</si>
  <si>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</si>
  <si>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</si>
  <si>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</si>
  <si>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</si>
  <si>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</si>
  <si>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</si>
  <si>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</si>
  <si>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</si>
  <si>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</si>
  <si>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</si>
  <si>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</si>
  <si>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</si>
  <si>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</si>
  <si>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</si>
  <si>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</si>
  <si>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</si>
  <si>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</si>
  <si>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</si>
  <si>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</si>
  <si>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</si>
  <si>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</si>
  <si>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</si>
  <si>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</si>
  <si>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FL-508</t>
  </si>
  <si>
    <t>United Way of North Central Florida</t>
  </si>
  <si>
    <t>FL-508 HMIS FY19 Renewal</t>
  </si>
  <si>
    <t>FL0336L4H082010</t>
  </si>
  <si>
    <t/>
  </si>
  <si>
    <t>Jacksonville</t>
  </si>
  <si>
    <t>Gainesville/Alachua, Putnam Counties CoC</t>
  </si>
  <si>
    <t>Peaceful Paths Domestic Abuse Network, Inc.</t>
  </si>
  <si>
    <t>Rapid Rehousing 2019</t>
  </si>
  <si>
    <t>FL0489L4H082006</t>
  </si>
  <si>
    <t>PH</t>
  </si>
  <si>
    <t xml:space="preserve">Alachua County Coalition for the Homeless and Hungry, Inc. </t>
  </si>
  <si>
    <t>2019 HUD RRH CH Renewal</t>
  </si>
  <si>
    <t>FL0569L4H082005</t>
  </si>
  <si>
    <t>Family Promise of Gainesville, Florida, Inc.</t>
  </si>
  <si>
    <t>Family Promise CoC - RRH19</t>
  </si>
  <si>
    <t>FL0627L4H082004</t>
  </si>
  <si>
    <t>2019 PSH Renewal</t>
  </si>
  <si>
    <t>FL0629L4H082004</t>
  </si>
  <si>
    <t>FL-508 CE FY19 Renewal</t>
  </si>
  <si>
    <t>FL0630L4H082004</t>
  </si>
  <si>
    <t>SSO</t>
  </si>
  <si>
    <t>Lee Conlee House</t>
  </si>
  <si>
    <t>LCH 2019 RRH DV Bonus</t>
  </si>
  <si>
    <t>FL0782D4H082001</t>
  </si>
  <si>
    <t>Joint TH &amp; PH-RRH</t>
  </si>
  <si>
    <t>2019 PSH New  Request</t>
  </si>
  <si>
    <t>FL0784L4H082001</t>
  </si>
  <si>
    <t>Supportive Services 2019  - DV Bonus</t>
  </si>
  <si>
    <t>FL0834L4H082001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</si>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</sst>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76AEE-9CBE-4686-AE41-5B07483E9BB0}">
  <sheetPr codeName="Sheet75">
    <pageSetUpPr fitToPage="1"/>
  </sheetPr>
  <dimension ref="A1:V27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7734375"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58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59</v>
      </c>
      <c r="B5" s="34">
        <f ca="1">SUM(OFFSET(V8,1,0,500,1))</f>
        <v>826613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82285</v>
      </c>
      <c r="K9" s="24">
        <v>5076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27" si="0">SUM(M9:T9)</f>
        <v>0</v>
      </c>
      <c r="V9" s="28">
        <f t="shared" ref="V9:V27" si="1">SUM(F9:K9)</f>
        <v>87361</v>
      </c>
    </row>
    <row r="10" spans="1:22" x14ac:dyDescent="0.3">
      <c r="A10" s="19" t="s">
        <v>35</v>
      </c>
      <c r="B10" s="19" t="s">
        <v>36</v>
      </c>
      <c r="C10" s="20" t="s">
        <v>37</v>
      </c>
      <c r="D10" s="20">
        <v>2022</v>
      </c>
      <c r="E10" s="21" t="s">
        <v>38</v>
      </c>
      <c r="F10" s="22">
        <v>0</v>
      </c>
      <c r="G10" s="23">
        <v>87216</v>
      </c>
      <c r="H10" s="23">
        <v>27291</v>
      </c>
      <c r="I10" s="23">
        <v>0</v>
      </c>
      <c r="J10" s="23">
        <v>0</v>
      </c>
      <c r="K10" s="24">
        <v>4852</v>
      </c>
      <c r="L10" s="25" t="s">
        <v>60</v>
      </c>
      <c r="M10" s="26">
        <v>0</v>
      </c>
      <c r="N10" s="26">
        <v>0</v>
      </c>
      <c r="O10" s="26">
        <v>3</v>
      </c>
      <c r="P10" s="26">
        <v>4</v>
      </c>
      <c r="Q10" s="26">
        <v>1</v>
      </c>
      <c r="R10" s="26">
        <v>0</v>
      </c>
      <c r="S10" s="26">
        <v>0</v>
      </c>
      <c r="T10" s="26">
        <v>0</v>
      </c>
      <c r="U10" s="27">
        <f t="shared" si="0"/>
        <v>8</v>
      </c>
      <c r="V10" s="28">
        <f t="shared" si="1"/>
        <v>119359</v>
      </c>
    </row>
    <row r="11" spans="1:22" x14ac:dyDescent="0.3">
      <c r="A11" s="19" t="s">
        <v>39</v>
      </c>
      <c r="B11" s="19" t="s">
        <v>40</v>
      </c>
      <c r="C11" s="20" t="s">
        <v>41</v>
      </c>
      <c r="D11" s="20">
        <v>2022</v>
      </c>
      <c r="E11" s="21" t="s">
        <v>38</v>
      </c>
      <c r="F11" s="22">
        <v>0</v>
      </c>
      <c r="G11" s="23">
        <v>32292</v>
      </c>
      <c r="H11" s="23">
        <v>14925</v>
      </c>
      <c r="I11" s="23">
        <v>0</v>
      </c>
      <c r="J11" s="23">
        <v>0</v>
      </c>
      <c r="K11" s="24">
        <v>3006</v>
      </c>
      <c r="L11" s="25" t="s">
        <v>60</v>
      </c>
      <c r="M11" s="26">
        <v>0</v>
      </c>
      <c r="N11" s="26">
        <v>0</v>
      </c>
      <c r="O11" s="26">
        <v>3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3</v>
      </c>
      <c r="V11" s="28">
        <f t="shared" si="1"/>
        <v>50223</v>
      </c>
    </row>
    <row r="12" spans="1:22" x14ac:dyDescent="0.3">
      <c r="A12" s="19" t="s">
        <v>42</v>
      </c>
      <c r="B12" s="19" t="s">
        <v>43</v>
      </c>
      <c r="C12" s="20" t="s">
        <v>44</v>
      </c>
      <c r="D12" s="20">
        <v>2022</v>
      </c>
      <c r="E12" s="21" t="s">
        <v>38</v>
      </c>
      <c r="F12" s="22">
        <v>0</v>
      </c>
      <c r="G12" s="23">
        <v>45504</v>
      </c>
      <c r="H12" s="23">
        <v>12535</v>
      </c>
      <c r="I12" s="23">
        <v>0</v>
      </c>
      <c r="J12" s="23">
        <v>0</v>
      </c>
      <c r="K12" s="24">
        <v>2000</v>
      </c>
      <c r="L12" s="25" t="s">
        <v>60</v>
      </c>
      <c r="M12" s="26">
        <v>3</v>
      </c>
      <c r="N12" s="26">
        <v>0</v>
      </c>
      <c r="O12" s="26">
        <v>1</v>
      </c>
      <c r="P12" s="26">
        <v>1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5</v>
      </c>
      <c r="V12" s="28">
        <f t="shared" si="1"/>
        <v>60039</v>
      </c>
    </row>
    <row r="13" spans="1:22" x14ac:dyDescent="0.3">
      <c r="A13" s="19" t="s">
        <v>39</v>
      </c>
      <c r="B13" s="19" t="s">
        <v>45</v>
      </c>
      <c r="C13" s="20" t="s">
        <v>46</v>
      </c>
      <c r="D13" s="20">
        <v>2022</v>
      </c>
      <c r="E13" s="21" t="s">
        <v>38</v>
      </c>
      <c r="F13" s="22">
        <v>149404</v>
      </c>
      <c r="G13" s="23">
        <v>0</v>
      </c>
      <c r="H13" s="23">
        <v>44639</v>
      </c>
      <c r="I13" s="23">
        <v>8425</v>
      </c>
      <c r="J13" s="23">
        <v>0</v>
      </c>
      <c r="K13" s="24">
        <v>17348</v>
      </c>
      <c r="L13" s="25" t="s">
        <v>32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219816</v>
      </c>
    </row>
    <row r="14" spans="1:22" x14ac:dyDescent="0.3">
      <c r="A14" s="19" t="s">
        <v>29</v>
      </c>
      <c r="B14" s="19" t="s">
        <v>47</v>
      </c>
      <c r="C14" s="20" t="s">
        <v>48</v>
      </c>
      <c r="D14" s="20">
        <v>2022</v>
      </c>
      <c r="E14" s="21" t="s">
        <v>49</v>
      </c>
      <c r="F14" s="22">
        <v>0</v>
      </c>
      <c r="G14" s="23">
        <v>0</v>
      </c>
      <c r="H14" s="23">
        <v>29772</v>
      </c>
      <c r="I14" s="23">
        <v>0</v>
      </c>
      <c r="J14" s="23">
        <v>0</v>
      </c>
      <c r="K14" s="24">
        <v>2240</v>
      </c>
      <c r="L14" s="25" t="s">
        <v>32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32012</v>
      </c>
    </row>
    <row r="15" spans="1:22" x14ac:dyDescent="0.3">
      <c r="A15" s="19" t="s">
        <v>50</v>
      </c>
      <c r="B15" s="19" t="s">
        <v>51</v>
      </c>
      <c r="C15" s="20" t="s">
        <v>52</v>
      </c>
      <c r="D15" s="20">
        <v>2022</v>
      </c>
      <c r="E15" s="21" t="s">
        <v>53</v>
      </c>
      <c r="F15" s="22">
        <v>0</v>
      </c>
      <c r="G15" s="23">
        <v>45372</v>
      </c>
      <c r="H15" s="23">
        <v>18108</v>
      </c>
      <c r="I15" s="23">
        <v>0</v>
      </c>
      <c r="J15" s="23">
        <v>0</v>
      </c>
      <c r="K15" s="24">
        <v>0</v>
      </c>
      <c r="L15" s="25" t="s">
        <v>60</v>
      </c>
      <c r="M15" s="26">
        <v>0</v>
      </c>
      <c r="N15" s="26">
        <v>0</v>
      </c>
      <c r="O15" s="26">
        <v>2</v>
      </c>
      <c r="P15" s="26">
        <v>2</v>
      </c>
      <c r="Q15" s="26">
        <v>1</v>
      </c>
      <c r="R15" s="26">
        <v>0</v>
      </c>
      <c r="S15" s="26">
        <v>0</v>
      </c>
      <c r="T15" s="26">
        <v>0</v>
      </c>
      <c r="U15" s="27">
        <f t="shared" si="0"/>
        <v>5</v>
      </c>
      <c r="V15" s="28">
        <f t="shared" si="1"/>
        <v>63480</v>
      </c>
    </row>
    <row r="16" spans="1:22" x14ac:dyDescent="0.3">
      <c r="A16" s="19" t="s">
        <v>39</v>
      </c>
      <c r="B16" s="19" t="s">
        <v>54</v>
      </c>
      <c r="C16" s="20" t="s">
        <v>55</v>
      </c>
      <c r="D16" s="20">
        <v>2022</v>
      </c>
      <c r="E16" s="21" t="s">
        <v>38</v>
      </c>
      <c r="F16" s="22">
        <v>92302</v>
      </c>
      <c r="G16" s="23">
        <v>0</v>
      </c>
      <c r="H16" s="23">
        <v>26000</v>
      </c>
      <c r="I16" s="23">
        <v>8954</v>
      </c>
      <c r="J16" s="23">
        <v>0</v>
      </c>
      <c r="K16" s="24">
        <v>10909</v>
      </c>
      <c r="L16" s="25" t="s">
        <v>32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138165</v>
      </c>
    </row>
    <row r="17" spans="1:22" x14ac:dyDescent="0.3">
      <c r="A17" s="19" t="s">
        <v>35</v>
      </c>
      <c r="B17" s="19" t="s">
        <v>56</v>
      </c>
      <c r="C17" s="20" t="s">
        <v>57</v>
      </c>
      <c r="D17" s="20">
        <v>2022</v>
      </c>
      <c r="E17" s="21" t="s">
        <v>49</v>
      </c>
      <c r="F17" s="22">
        <v>0</v>
      </c>
      <c r="G17" s="23">
        <v>0</v>
      </c>
      <c r="H17" s="23">
        <v>51158</v>
      </c>
      <c r="I17" s="23">
        <v>0</v>
      </c>
      <c r="J17" s="23">
        <v>0</v>
      </c>
      <c r="K17" s="24">
        <v>5000</v>
      </c>
      <c r="L17" s="25" t="s">
        <v>32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56158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</sheetData>
  <autoFilter ref="A8:V8" xr:uid="{3609AD4F-C6BA-4713-BF99-3EF6F5C129B1}"/>
  <conditionalFormatting sqref="V9:V27">
    <cfRule type="cellIs" dxfId="3" priority="4" operator="lessThan">
      <formula>0</formula>
    </cfRule>
  </conditionalFormatting>
  <conditionalFormatting sqref="V9:V27">
    <cfRule type="expression" dxfId="2" priority="2">
      <formula>#REF!&lt;0</formula>
    </cfRule>
  </conditionalFormatting>
  <conditionalFormatting sqref="D9:D27">
    <cfRule type="expression" dxfId="1" priority="1">
      <formula>OR($D9&gt;2022,AND($D9&lt;2022,$D9&lt;&gt;""))</formula>
    </cfRule>
  </conditionalFormatting>
  <conditionalFormatting sqref="C9:C27">
    <cfRule type="expression" dxfId="0" priority="5">
      <formula>(#REF!&gt;1)</formula>
    </cfRule>
  </conditionalFormatting>
  <dataValidations count="3">
    <dataValidation type="list" allowBlank="1" showInputMessage="1" showErrorMessage="1" sqref="L9:L27" xr:uid="{D6F28AA2-D85C-427B-958D-B4A09706DB57}">
      <formula1>"N/A, FMR, Actual Rent"</formula1>
    </dataValidation>
    <dataValidation type="list" allowBlank="1" showInputMessage="1" showErrorMessage="1" sqref="E9:E27" xr:uid="{4063058B-9D32-4B27-AB25-7529C7017CB3}">
      <formula1>"PH, TH, Joint TH &amp; PH-RRH, HMIS, SSO, TRA, PRA, SRA, S+C/SRO"</formula1>
    </dataValidation>
    <dataValidation allowBlank="1" showErrorMessage="1" sqref="A8:V8" xr:uid="{E7BD5BF4-620D-40BD-80ED-6C9312DF0CAE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2021-03-06T21:43:20Z</dcterms:created>
  <dcterms:modified xsi:type="dcterms:W3CDTF">2021-05-20T14:00:22Z</dcterms:modified>
</cp:coreProperties>
</file>