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13328643-3836-462F-BCF6-26459280E2CB}" xr6:coauthVersionLast="46" xr6:coauthVersionMax="46" xr10:uidLastSave="{00000000-0000-0000-0000-000000000000}"/>
  <bookViews>
    <workbookView xWindow="-108" yWindow="-108" windowWidth="27288" windowHeight="17664" xr2:uid="{7B498E15-2811-4E14-886A-DF39DEA0E38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<sst xmlns="http://schemas.openxmlformats.org/spreadsheetml/2006/main" count="104" uniqueCount="71">
  <si>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</si>
  <si>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</si>
  <si>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</si>
  <si>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</si>
  <si>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</si>
  <si>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</si>
  <si>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</si>
  <si>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</si>
  <si>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</si>
  <si>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</si>
  <si>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</si>
  <si>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</si>
  <si>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</si>
  <si>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</si>
  <si>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</si>
  <si>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</si>
  <si>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</si>
  <si>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</si>
  <si>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</si>
  <si>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</si>
  <si>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</si>
  <si>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</si>
  <si>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</si>
  <si>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</si>
  <si>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</si>
  <si>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</si>
  <si>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</si>
  <si>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</si>
  <si>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FL-507</t>
  </si>
  <si>
    <t>Homeless Services Network of Central Florida, Inc.</t>
  </si>
  <si>
    <t>2019 HMIS</t>
  </si>
  <si>
    <t>FL0086L4H072013</t>
  </si>
  <si>
    <t/>
  </si>
  <si>
    <t>Jacksonville</t>
  </si>
  <si>
    <t>Orlando/Orange, Osceola, Seminole Counties CoC</t>
  </si>
  <si>
    <t>2019 Covenant House CMO</t>
  </si>
  <si>
    <t>FL0090L4H072013</t>
  </si>
  <si>
    <t>SSO</t>
  </si>
  <si>
    <t>2019 Covenant House ROPAL</t>
  </si>
  <si>
    <t>FL0091L4H072013</t>
  </si>
  <si>
    <t>TH</t>
  </si>
  <si>
    <t>2019 GAECDC Homes for New Beginnings</t>
  </si>
  <si>
    <t>FL0093L4H072013</t>
  </si>
  <si>
    <t>PH</t>
  </si>
  <si>
    <t>Orange County Housing and Community Development Division</t>
  </si>
  <si>
    <t>2019 Orange Co S+C</t>
  </si>
  <si>
    <t>FL0106L4H072013</t>
  </si>
  <si>
    <t xml:space="preserve">Seminole County Government </t>
  </si>
  <si>
    <t>2019 Seminole Co S+C</t>
  </si>
  <si>
    <t>FL0307L4H072012</t>
  </si>
  <si>
    <t>2019 EFS Beacon of Light</t>
  </si>
  <si>
    <t>FL0331L4H072009</t>
  </si>
  <si>
    <t>Osceola County Government</t>
  </si>
  <si>
    <t>2019 Osceola Co S+C</t>
  </si>
  <si>
    <t>FL0412L4H072004</t>
  </si>
  <si>
    <t>2019 CES + DV CES</t>
  </si>
  <si>
    <t>FL0471L4H072008</t>
  </si>
  <si>
    <t>2019 RA&amp;S + new units</t>
  </si>
  <si>
    <t>FL0561L4H072005</t>
  </si>
  <si>
    <t>2019 RR1 + Youth Expansion</t>
  </si>
  <si>
    <t>FL0562L4H072005</t>
  </si>
  <si>
    <t>2019 PSH Operating and Services</t>
  </si>
  <si>
    <t>FL0563L4H072005</t>
  </si>
  <si>
    <t>2019 Leasing</t>
  </si>
  <si>
    <t>FL0566L4H072005</t>
  </si>
  <si>
    <t>2019 RRH2</t>
  </si>
  <si>
    <t>FL0605L4H072005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</si>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</sst>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33C3-2DB8-4AE6-81B8-E677FB4568A6}">
  <sheetPr codeName="Sheet74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67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68</v>
      </c>
      <c r="B5" s="34">
        <f ca="1">SUM(OFFSET(V8,1,0,500,1))</f>
        <v>9240568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315485</v>
      </c>
      <c r="K9" s="24">
        <v>22080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2" si="0">SUM(M9:T9)</f>
        <v>0</v>
      </c>
      <c r="V9" s="28">
        <f t="shared" ref="V9:V32" si="1">SUM(F9:K9)</f>
        <v>337565</v>
      </c>
    </row>
    <row r="10" spans="1:22" x14ac:dyDescent="0.3">
      <c r="A10" s="19" t="s">
        <v>29</v>
      </c>
      <c r="B10" s="19" t="s">
        <v>35</v>
      </c>
      <c r="C10" s="20" t="s">
        <v>36</v>
      </c>
      <c r="D10" s="20">
        <v>2022</v>
      </c>
      <c r="E10" s="21" t="s">
        <v>37</v>
      </c>
      <c r="F10" s="22">
        <v>0</v>
      </c>
      <c r="G10" s="23">
        <v>0</v>
      </c>
      <c r="H10" s="23">
        <v>85050</v>
      </c>
      <c r="I10" s="23">
        <v>0</v>
      </c>
      <c r="J10" s="23">
        <v>0</v>
      </c>
      <c r="K10" s="24">
        <v>5953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91003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40</v>
      </c>
      <c r="F11" s="22">
        <v>81360</v>
      </c>
      <c r="G11" s="23">
        <v>0</v>
      </c>
      <c r="H11" s="23">
        <v>62987</v>
      </c>
      <c r="I11" s="23">
        <v>0</v>
      </c>
      <c r="J11" s="23">
        <v>0</v>
      </c>
      <c r="K11" s="24">
        <v>10102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154449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43</v>
      </c>
      <c r="F12" s="22">
        <v>0</v>
      </c>
      <c r="G12" s="23">
        <v>0</v>
      </c>
      <c r="H12" s="23">
        <v>15000</v>
      </c>
      <c r="I12" s="23">
        <v>44851</v>
      </c>
      <c r="J12" s="23">
        <v>0</v>
      </c>
      <c r="K12" s="24">
        <v>3266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63117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43</v>
      </c>
      <c r="F13" s="22">
        <v>0</v>
      </c>
      <c r="G13" s="23">
        <v>861840</v>
      </c>
      <c r="H13" s="23">
        <v>0</v>
      </c>
      <c r="I13" s="23">
        <v>0</v>
      </c>
      <c r="J13" s="23">
        <v>0</v>
      </c>
      <c r="K13" s="24">
        <v>43341</v>
      </c>
      <c r="L13" s="25" t="s">
        <v>69</v>
      </c>
      <c r="M13" s="26">
        <v>0</v>
      </c>
      <c r="N13" s="26">
        <v>0</v>
      </c>
      <c r="O13" s="26">
        <v>63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63</v>
      </c>
      <c r="V13" s="28">
        <f t="shared" si="1"/>
        <v>905181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43</v>
      </c>
      <c r="F14" s="22">
        <v>0</v>
      </c>
      <c r="G14" s="23">
        <v>594516</v>
      </c>
      <c r="H14" s="23">
        <v>10000</v>
      </c>
      <c r="I14" s="23">
        <v>0</v>
      </c>
      <c r="J14" s="23">
        <v>0</v>
      </c>
      <c r="K14" s="24">
        <v>19855</v>
      </c>
      <c r="L14" s="25" t="s">
        <v>70</v>
      </c>
      <c r="M14" s="26">
        <v>0</v>
      </c>
      <c r="N14" s="26">
        <v>11</v>
      </c>
      <c r="O14" s="26">
        <v>35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46</v>
      </c>
      <c r="V14" s="28">
        <f t="shared" si="1"/>
        <v>624371</v>
      </c>
    </row>
    <row r="15" spans="1:22" x14ac:dyDescent="0.3">
      <c r="A15" s="19" t="s">
        <v>29</v>
      </c>
      <c r="B15" s="19" t="s">
        <v>50</v>
      </c>
      <c r="C15" s="20" t="s">
        <v>51</v>
      </c>
      <c r="D15" s="20">
        <v>2022</v>
      </c>
      <c r="E15" s="21" t="s">
        <v>43</v>
      </c>
      <c r="F15" s="22">
        <v>0</v>
      </c>
      <c r="G15" s="23">
        <v>0</v>
      </c>
      <c r="H15" s="23">
        <v>21000</v>
      </c>
      <c r="I15" s="23">
        <v>85209</v>
      </c>
      <c r="J15" s="23">
        <v>0</v>
      </c>
      <c r="K15" s="24">
        <v>5936</v>
      </c>
      <c r="L15" s="25" t="s">
        <v>32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112145</v>
      </c>
    </row>
    <row r="16" spans="1:22" x14ac:dyDescent="0.3">
      <c r="A16" s="19" t="s">
        <v>52</v>
      </c>
      <c r="B16" s="19" t="s">
        <v>53</v>
      </c>
      <c r="C16" s="20" t="s">
        <v>54</v>
      </c>
      <c r="D16" s="20">
        <v>2022</v>
      </c>
      <c r="E16" s="21" t="s">
        <v>43</v>
      </c>
      <c r="F16" s="22">
        <v>0</v>
      </c>
      <c r="G16" s="23">
        <v>262092</v>
      </c>
      <c r="H16" s="23">
        <v>0</v>
      </c>
      <c r="I16" s="23">
        <v>0</v>
      </c>
      <c r="J16" s="23">
        <v>0</v>
      </c>
      <c r="K16" s="24">
        <v>13327</v>
      </c>
      <c r="L16" s="25" t="s">
        <v>69</v>
      </c>
      <c r="M16" s="26">
        <v>0</v>
      </c>
      <c r="N16" s="26">
        <v>0</v>
      </c>
      <c r="O16" s="26">
        <v>18</v>
      </c>
      <c r="P16" s="26">
        <v>1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19</v>
      </c>
      <c r="V16" s="28">
        <f t="shared" si="1"/>
        <v>275419</v>
      </c>
    </row>
    <row r="17" spans="1:22" x14ac:dyDescent="0.3">
      <c r="A17" s="19" t="s">
        <v>29</v>
      </c>
      <c r="B17" s="19" t="s">
        <v>55</v>
      </c>
      <c r="C17" s="20" t="s">
        <v>56</v>
      </c>
      <c r="D17" s="20">
        <v>2022</v>
      </c>
      <c r="E17" s="21" t="s">
        <v>37</v>
      </c>
      <c r="F17" s="22">
        <v>0</v>
      </c>
      <c r="G17" s="23">
        <v>0</v>
      </c>
      <c r="H17" s="23">
        <v>431400</v>
      </c>
      <c r="I17" s="23">
        <v>0</v>
      </c>
      <c r="J17" s="23">
        <v>0</v>
      </c>
      <c r="K17" s="24">
        <v>24724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456124</v>
      </c>
    </row>
    <row r="18" spans="1:22" x14ac:dyDescent="0.3">
      <c r="A18" s="19" t="s">
        <v>29</v>
      </c>
      <c r="B18" s="19" t="s">
        <v>57</v>
      </c>
      <c r="C18" s="20" t="s">
        <v>58</v>
      </c>
      <c r="D18" s="20">
        <v>2022</v>
      </c>
      <c r="E18" s="21" t="s">
        <v>43</v>
      </c>
      <c r="F18" s="22">
        <v>0</v>
      </c>
      <c r="G18" s="23">
        <v>1945680</v>
      </c>
      <c r="H18" s="23">
        <v>294116</v>
      </c>
      <c r="I18" s="23">
        <v>0</v>
      </c>
      <c r="J18" s="23">
        <v>0</v>
      </c>
      <c r="K18" s="24">
        <v>116563</v>
      </c>
      <c r="L18" s="25" t="s">
        <v>69</v>
      </c>
      <c r="M18" s="26">
        <v>0</v>
      </c>
      <c r="N18" s="26">
        <v>21</v>
      </c>
      <c r="O18" s="26">
        <v>117</v>
      </c>
      <c r="P18" s="26">
        <v>5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143</v>
      </c>
      <c r="V18" s="28">
        <f t="shared" si="1"/>
        <v>2356359</v>
      </c>
    </row>
    <row r="19" spans="1:22" x14ac:dyDescent="0.3">
      <c r="A19" s="19" t="s">
        <v>29</v>
      </c>
      <c r="B19" s="19" t="s">
        <v>59</v>
      </c>
      <c r="C19" s="20" t="s">
        <v>60</v>
      </c>
      <c r="D19" s="20">
        <v>2022</v>
      </c>
      <c r="E19" s="21" t="s">
        <v>43</v>
      </c>
      <c r="F19" s="22">
        <v>0</v>
      </c>
      <c r="G19" s="23">
        <v>456516</v>
      </c>
      <c r="H19" s="23">
        <v>167854</v>
      </c>
      <c r="I19" s="23">
        <v>0</v>
      </c>
      <c r="J19" s="23">
        <v>0</v>
      </c>
      <c r="K19" s="24">
        <v>36844</v>
      </c>
      <c r="L19" s="25" t="s">
        <v>69</v>
      </c>
      <c r="M19" s="26">
        <v>0</v>
      </c>
      <c r="N19" s="26">
        <v>0</v>
      </c>
      <c r="O19" s="26">
        <v>15</v>
      </c>
      <c r="P19" s="26">
        <v>13</v>
      </c>
      <c r="Q19" s="26">
        <v>1</v>
      </c>
      <c r="R19" s="26">
        <v>1</v>
      </c>
      <c r="S19" s="26">
        <v>0</v>
      </c>
      <c r="T19" s="26">
        <v>0</v>
      </c>
      <c r="U19" s="27">
        <f t="shared" si="0"/>
        <v>30</v>
      </c>
      <c r="V19" s="28">
        <f t="shared" si="1"/>
        <v>661214</v>
      </c>
    </row>
    <row r="20" spans="1:22" x14ac:dyDescent="0.3">
      <c r="A20" s="19" t="s">
        <v>29</v>
      </c>
      <c r="B20" s="19" t="s">
        <v>61</v>
      </c>
      <c r="C20" s="20" t="s">
        <v>62</v>
      </c>
      <c r="D20" s="20">
        <v>2022</v>
      </c>
      <c r="E20" s="21" t="s">
        <v>43</v>
      </c>
      <c r="F20" s="22">
        <v>0</v>
      </c>
      <c r="G20" s="23">
        <v>0</v>
      </c>
      <c r="H20" s="23">
        <v>83176</v>
      </c>
      <c r="I20" s="23">
        <v>369725</v>
      </c>
      <c r="J20" s="23">
        <v>0</v>
      </c>
      <c r="K20" s="24">
        <v>25200</v>
      </c>
      <c r="L20" s="25" t="s">
        <v>32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478101</v>
      </c>
    </row>
    <row r="21" spans="1:22" x14ac:dyDescent="0.3">
      <c r="A21" s="19" t="s">
        <v>29</v>
      </c>
      <c r="B21" s="19" t="s">
        <v>63</v>
      </c>
      <c r="C21" s="20" t="s">
        <v>64</v>
      </c>
      <c r="D21" s="20">
        <v>2022</v>
      </c>
      <c r="E21" s="21" t="s">
        <v>43</v>
      </c>
      <c r="F21" s="22">
        <v>1320926</v>
      </c>
      <c r="G21" s="23">
        <v>0</v>
      </c>
      <c r="H21" s="23">
        <v>0</v>
      </c>
      <c r="I21" s="23">
        <v>0</v>
      </c>
      <c r="J21" s="23">
        <v>0</v>
      </c>
      <c r="K21" s="24">
        <v>71583</v>
      </c>
      <c r="L21" s="25" t="s">
        <v>32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1392509</v>
      </c>
    </row>
    <row r="22" spans="1:22" x14ac:dyDescent="0.3">
      <c r="A22" s="19" t="s">
        <v>29</v>
      </c>
      <c r="B22" s="19" t="s">
        <v>65</v>
      </c>
      <c r="C22" s="20" t="s">
        <v>66</v>
      </c>
      <c r="D22" s="20">
        <v>2022</v>
      </c>
      <c r="E22" s="21" t="s">
        <v>43</v>
      </c>
      <c r="F22" s="22">
        <v>0</v>
      </c>
      <c r="G22" s="23">
        <v>1061964</v>
      </c>
      <c r="H22" s="23">
        <v>200829</v>
      </c>
      <c r="I22" s="23">
        <v>0</v>
      </c>
      <c r="J22" s="23">
        <v>0</v>
      </c>
      <c r="K22" s="24">
        <v>70218</v>
      </c>
      <c r="L22" s="25" t="s">
        <v>69</v>
      </c>
      <c r="M22" s="26">
        <v>0</v>
      </c>
      <c r="N22" s="26">
        <v>3</v>
      </c>
      <c r="O22" s="26">
        <v>6</v>
      </c>
      <c r="P22" s="26">
        <v>27</v>
      </c>
      <c r="Q22" s="26">
        <v>25</v>
      </c>
      <c r="R22" s="26">
        <v>0</v>
      </c>
      <c r="S22" s="26">
        <v>0</v>
      </c>
      <c r="T22" s="26">
        <v>0</v>
      </c>
      <c r="U22" s="27">
        <f t="shared" si="0"/>
        <v>61</v>
      </c>
      <c r="V22" s="28">
        <f t="shared" si="1"/>
        <v>1333011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</sheetData>
  <autoFilter ref="A8:V8" xr:uid="{DC5E2657-E5B8-4CF8-8644-6DEAD39BB8C3}"/>
  <conditionalFormatting sqref="V9:V32">
    <cfRule type="cellIs" dxfId="3" priority="4" operator="lessThan">
      <formula>0</formula>
    </cfRule>
  </conditionalFormatting>
  <conditionalFormatting sqref="V9:V32">
    <cfRule type="expression" dxfId="2" priority="2">
      <formula>#REF!&lt;0</formula>
    </cfRule>
  </conditionalFormatting>
  <conditionalFormatting sqref="D9:D32">
    <cfRule type="expression" dxfId="1" priority="1">
      <formula>OR($D9&gt;2022,AND($D9&lt;2022,$D9&lt;&gt;""))</formula>
    </cfRule>
  </conditionalFormatting>
  <conditionalFormatting sqref="C9:C32">
    <cfRule type="expression" dxfId="0" priority="5">
      <formula>(#REF!&gt;1)</formula>
    </cfRule>
  </conditionalFormatting>
  <dataValidations count="3">
    <dataValidation type="list" allowBlank="1" showInputMessage="1" showErrorMessage="1" sqref="L9:L32" xr:uid="{35631733-A890-49A9-B078-2B1718C98D71}">
      <formula1>"N/A, FMR, Actual Rent"</formula1>
    </dataValidation>
    <dataValidation type="list" allowBlank="1" showInputMessage="1" showErrorMessage="1" sqref="E9:E32" xr:uid="{B3BBD6A9-45D5-41EE-8FA8-2459F97B25DA}">
      <formula1>"PH, TH, Joint TH &amp; PH-RRH, HMIS, SSO, TRA, PRA, SRA, S+C/SRO"</formula1>
    </dataValidation>
    <dataValidation allowBlank="1" showErrorMessage="1" sqref="A8:V8" xr:uid="{B2BFE0BE-C2C7-45E3-93B6-6F364FED0BD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2021-03-06T21:43:21Z</dcterms:created>
  <dcterms:modified xsi:type="dcterms:W3CDTF">2021-05-20T14:00:22Z</dcterms:modified>
</cp:coreProperties>
</file>