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FL-500\"/>
    </mc:Choice>
  </mc:AlternateContent>
  <xr:revisionPtr revIDLastSave="0" documentId="13_ncr:1_{7CD73615-0C22-4C07-88C4-426161C999A6}" xr6:coauthVersionLast="46" xr6:coauthVersionMax="46" xr10:uidLastSave="{00000000-0000-0000-0000-000000000000}"/>
  <bookViews>
    <workbookView xWindow="-108" yWindow="-108" windowWidth="27288" windowHeight="17664" xr2:uid="{4AE43A66-67A0-4215-934B-0A1283B5B986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<sst xmlns="http://schemas.openxmlformats.org/spreadsheetml/2006/main" count="49" uniqueCount="45">
  <si>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</si>
  <si>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</si>
  <si>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</si>
  <si>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</si>
  <si>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</si>
  <si>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</si>
  <si>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</si>
  <si>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</si>
  <si>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</si>
  <si>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</si>
  <si>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</si>
  <si>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</si>
  <si>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</si>
  <si>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</si>
  <si>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</si>
  <si>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</si>
  <si>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</si>
  <si>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</si>
  <si>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</si>
  <si>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</si>
  <si>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</si>
  <si>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</si>
  <si>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</si>
  <si>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</si>
  <si>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</si>
  <si>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</si>
  <si>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</si>
  <si>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</si>
  <si>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FL-505</t>
  </si>
  <si>
    <t>Okaloosa Walton Homeless Continuum of Care/Opportunity Inc</t>
  </si>
  <si>
    <t>Renewal HMIS Project 2019</t>
  </si>
  <si>
    <t>FL0622L4H052004</t>
  </si>
  <si>
    <t/>
  </si>
  <si>
    <t>Jacksonville</t>
  </si>
  <si>
    <t>Fort Walton Beach/Okaloosa, Walton Counties CoC</t>
  </si>
  <si>
    <t>Okaloosa Walton Homeless Continuum of Care/ Opportunity, Inc</t>
  </si>
  <si>
    <t>Catholic Charities of Northwest Florida</t>
  </si>
  <si>
    <t>PSH 2019 Renewal</t>
  </si>
  <si>
    <t>FL0680L4H052003</t>
  </si>
  <si>
    <t>PH</t>
  </si>
  <si>
    <t>New Project Application 2019</t>
  </si>
  <si>
    <t>FL0775L4H052001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</si>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</sst>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67B31-BF7D-4422-BBBE-FCBB7F364302}">
  <sheetPr codeName="Sheet72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42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43</v>
      </c>
      <c r="B5" s="34">
        <f ca="1">SUM(OFFSET(V8,1,0,500,1))</f>
        <v>687797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52552</v>
      </c>
      <c r="K9" s="24">
        <v>0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1" si="0">SUM(M9:T9)</f>
        <v>0</v>
      </c>
      <c r="V9" s="28">
        <f t="shared" ref="V9:V21" si="1">SUM(F9:K9)</f>
        <v>52552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362138</v>
      </c>
      <c r="G10" s="23">
        <v>0</v>
      </c>
      <c r="H10" s="23">
        <v>65275</v>
      </c>
      <c r="I10" s="23">
        <v>0</v>
      </c>
      <c r="J10" s="23">
        <v>0</v>
      </c>
      <c r="K10" s="24">
        <v>36178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463591</v>
      </c>
    </row>
    <row r="11" spans="1:22" x14ac:dyDescent="0.3">
      <c r="A11" s="19" t="s">
        <v>29</v>
      </c>
      <c r="B11" s="19" t="s">
        <v>40</v>
      </c>
      <c r="C11" s="20" t="s">
        <v>41</v>
      </c>
      <c r="D11" s="20">
        <v>2022</v>
      </c>
      <c r="E11" s="21" t="s">
        <v>39</v>
      </c>
      <c r="F11" s="22">
        <v>0</v>
      </c>
      <c r="G11" s="23">
        <v>124428</v>
      </c>
      <c r="H11" s="23">
        <v>41226</v>
      </c>
      <c r="I11" s="23">
        <v>0</v>
      </c>
      <c r="J11" s="23">
        <v>0</v>
      </c>
      <c r="K11" s="24">
        <v>6000</v>
      </c>
      <c r="L11" s="25" t="s">
        <v>44</v>
      </c>
      <c r="M11" s="26">
        <v>0</v>
      </c>
      <c r="N11" s="26">
        <v>0</v>
      </c>
      <c r="O11" s="26">
        <v>5</v>
      </c>
      <c r="P11" s="26">
        <v>2</v>
      </c>
      <c r="Q11" s="26">
        <v>2</v>
      </c>
      <c r="R11" s="26">
        <v>0</v>
      </c>
      <c r="S11" s="26">
        <v>0</v>
      </c>
      <c r="T11" s="26">
        <v>0</v>
      </c>
      <c r="U11" s="27">
        <f t="shared" si="0"/>
        <v>9</v>
      </c>
      <c r="V11" s="28">
        <f t="shared" si="1"/>
        <v>171654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</sheetData>
  <autoFilter ref="A8:V8" xr:uid="{27C9FF6F-487E-4C21-9338-CAFA8754623E}"/>
  <conditionalFormatting sqref="V9:V21">
    <cfRule type="cellIs" dxfId="3" priority="4" operator="lessThan">
      <formula>0</formula>
    </cfRule>
  </conditionalFormatting>
  <conditionalFormatting sqref="V9:V21">
    <cfRule type="expression" dxfId="2" priority="2">
      <formula>#REF!&lt;0</formula>
    </cfRule>
  </conditionalFormatting>
  <conditionalFormatting sqref="D9:D21">
    <cfRule type="expression" dxfId="1" priority="1">
      <formula>OR($D9&gt;2022,AND($D9&lt;2022,$D9&lt;&gt;""))</formula>
    </cfRule>
  </conditionalFormatting>
  <conditionalFormatting sqref="C9:C21">
    <cfRule type="expression" dxfId="0" priority="5">
      <formula>(#REF!&gt;1)</formula>
    </cfRule>
  </conditionalFormatting>
  <dataValidations count="3">
    <dataValidation type="list" allowBlank="1" showInputMessage="1" showErrorMessage="1" sqref="L9:L21" xr:uid="{7E9957B9-2D5B-4368-A655-42B90873BF0F}">
      <formula1>"N/A, FMR, Actual Rent"</formula1>
    </dataValidation>
    <dataValidation type="list" allowBlank="1" showInputMessage="1" showErrorMessage="1" sqref="E9:E21" xr:uid="{7BF3EEC1-8BF7-4E82-809C-77BC83CBE543}">
      <formula1>"PH, TH, Joint TH &amp; PH-RRH, HMIS, SSO, TRA, PRA, SRA, S+C/SRO"</formula1>
    </dataValidation>
    <dataValidation allowBlank="1" showErrorMessage="1" sqref="A8:V8" xr:uid="{A2A61914-DB53-4612-B701-C1BA758D4FA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2021-03-06T21:43:22Z</dcterms:created>
  <dcterms:modified xsi:type="dcterms:W3CDTF">2021-05-20T14:00:22Z</dcterms:modified>
</cp:coreProperties>
</file>