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FL-500\"/>
    </mc:Choice>
  </mc:AlternateContent>
  <xr:revisionPtr revIDLastSave="0" documentId="13_ncr:1_{E233F85F-A8EB-4249-B204-2CBD09ABF67E}" xr6:coauthVersionLast="46" xr6:coauthVersionMax="46" xr10:uidLastSave="{00000000-0000-0000-0000-000000000000}"/>
  <bookViews>
    <workbookView xWindow="-108" yWindow="-108" windowWidth="27288" windowHeight="17664" xr2:uid="{55C33B37-3A29-4652-A637-ECDBCC240E56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2" i="1" l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<sst xmlns="http://schemas.openxmlformats.org/spreadsheetml/2006/main" count="104" uniqueCount="69">
  <si>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</si>
  <si>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</si>
  <si>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</si>
  <si>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</si>
  <si>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</si>
  <si>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</si>
  <si>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</si>
  <si>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</si>
  <si>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</si>
  <si>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</si>
  <si>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</si>
  <si>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</si>
  <si>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</si>
  <si>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</si>
  <si>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</si>
  <si>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</si>
  <si>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</si>
  <si>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</si>
  <si>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</si>
  <si>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</si>
  <si>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</si>
  <si>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</si>
  <si>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</si>
  <si>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</si>
  <si>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</si>
  <si>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</si>
  <si>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</si>
  <si>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</si>
  <si>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FL-504</t>
  </si>
  <si>
    <t>The Neighborhood Center of West Volusia</t>
  </si>
  <si>
    <t>PH-18W 2019</t>
  </si>
  <si>
    <t>FL0059L4H042009</t>
  </si>
  <si>
    <t>PH</t>
  </si>
  <si>
    <t/>
  </si>
  <si>
    <t>Jacksonville</t>
  </si>
  <si>
    <t>Deltona, Daytona Beach/Volusia, Flagler Counties CoC</t>
  </si>
  <si>
    <t>Volusia/Flagler County Coalition for the Homeless</t>
  </si>
  <si>
    <t>My Place Apartments</t>
  </si>
  <si>
    <t>FL0064L4H042013</t>
  </si>
  <si>
    <t>PH-29 2019</t>
  </si>
  <si>
    <t>FL0516L4H042006</t>
  </si>
  <si>
    <t>FL 504 Coordinated Entry CES / Locator / DV navigator</t>
  </si>
  <si>
    <t>FL0554D4H042005</t>
  </si>
  <si>
    <t>SSO</t>
  </si>
  <si>
    <t>PH-HYP 2019</t>
  </si>
  <si>
    <t>FL0557L4H042005</t>
  </si>
  <si>
    <t>FL 504 HMIS Consolidated</t>
  </si>
  <si>
    <t>FL0617L4H042004</t>
  </si>
  <si>
    <t>Halifax Urban Ministries</t>
  </si>
  <si>
    <t>PSH for Homeless Families</t>
  </si>
  <si>
    <t>FL0619L4H042004</t>
  </si>
  <si>
    <t>PH-16WS 2019</t>
  </si>
  <si>
    <t>FL0620L4H042004</t>
  </si>
  <si>
    <t>PSH for homeless Individuals</t>
  </si>
  <si>
    <t>FL0621L4H042004</t>
  </si>
  <si>
    <t>Rapid Rehousing Ind and Unaccomp Youth 2018</t>
  </si>
  <si>
    <t>FL0667L4H042004</t>
  </si>
  <si>
    <t>DV-RRH BONUS 2019</t>
  </si>
  <si>
    <t>FL0771D4H042001</t>
  </si>
  <si>
    <t>JOINT TH-RRH 2019</t>
  </si>
  <si>
    <t>FL0772L4H042001</t>
  </si>
  <si>
    <t>Joint TH &amp; PH-RRH</t>
  </si>
  <si>
    <t>PH-19 2019</t>
  </si>
  <si>
    <t>FL0773L4H042001</t>
  </si>
  <si>
    <t>JOINT TH/PH-RRH Domestic Violence</t>
  </si>
  <si>
    <t>FL0774D4H042001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</si>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</sst>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9EF94-827C-4097-8F6C-D4FF864A751B}">
  <sheetPr codeName="Sheet71">
    <pageSetUpPr fitToPage="1"/>
  </sheetPr>
  <dimension ref="A1:V32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7734375"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66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67</v>
      </c>
      <c r="B5" s="34">
        <f ca="1">SUM(OFFSET(V8,1,0,500,1))</f>
        <v>1674747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127020</v>
      </c>
      <c r="G9" s="23">
        <v>0</v>
      </c>
      <c r="H9" s="23">
        <v>10162</v>
      </c>
      <c r="I9" s="23">
        <v>0</v>
      </c>
      <c r="J9" s="23">
        <v>500</v>
      </c>
      <c r="K9" s="24">
        <v>10350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32" si="0">SUM(M9:T9)</f>
        <v>0</v>
      </c>
      <c r="V9" s="28">
        <f t="shared" ref="V9:V32" si="1">SUM(F9:K9)</f>
        <v>148032</v>
      </c>
    </row>
    <row r="10" spans="1:22" x14ac:dyDescent="0.3">
      <c r="A10" s="19" t="s">
        <v>36</v>
      </c>
      <c r="B10" s="19" t="s">
        <v>37</v>
      </c>
      <c r="C10" s="20" t="s">
        <v>38</v>
      </c>
      <c r="D10" s="20">
        <v>2022</v>
      </c>
      <c r="E10" s="21" t="s">
        <v>32</v>
      </c>
      <c r="F10" s="22">
        <v>0</v>
      </c>
      <c r="G10" s="23">
        <v>0</v>
      </c>
      <c r="H10" s="23">
        <v>132556</v>
      </c>
      <c r="I10" s="23">
        <v>55651</v>
      </c>
      <c r="J10" s="23">
        <v>0</v>
      </c>
      <c r="K10" s="24">
        <v>12754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200961</v>
      </c>
    </row>
    <row r="11" spans="1:22" x14ac:dyDescent="0.3">
      <c r="A11" s="19" t="s">
        <v>29</v>
      </c>
      <c r="B11" s="19" t="s">
        <v>39</v>
      </c>
      <c r="C11" s="20" t="s">
        <v>40</v>
      </c>
      <c r="D11" s="20">
        <v>2022</v>
      </c>
      <c r="E11" s="21" t="s">
        <v>32</v>
      </c>
      <c r="F11" s="22">
        <v>72475</v>
      </c>
      <c r="G11" s="23">
        <v>0</v>
      </c>
      <c r="H11" s="23">
        <v>6068</v>
      </c>
      <c r="I11" s="23">
        <v>0</v>
      </c>
      <c r="J11" s="23">
        <v>500</v>
      </c>
      <c r="K11" s="24">
        <v>4718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83761</v>
      </c>
    </row>
    <row r="12" spans="1:22" x14ac:dyDescent="0.3">
      <c r="A12" s="19" t="s">
        <v>36</v>
      </c>
      <c r="B12" s="19" t="s">
        <v>41</v>
      </c>
      <c r="C12" s="20" t="s">
        <v>42</v>
      </c>
      <c r="D12" s="20">
        <v>2022</v>
      </c>
      <c r="E12" s="21" t="s">
        <v>43</v>
      </c>
      <c r="F12" s="22">
        <v>0</v>
      </c>
      <c r="G12" s="23">
        <v>0</v>
      </c>
      <c r="H12" s="23">
        <v>160580</v>
      </c>
      <c r="I12" s="23">
        <v>0</v>
      </c>
      <c r="J12" s="23">
        <v>0</v>
      </c>
      <c r="K12" s="24">
        <v>11173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171753</v>
      </c>
    </row>
    <row r="13" spans="1:22" x14ac:dyDescent="0.3">
      <c r="A13" s="19" t="s">
        <v>29</v>
      </c>
      <c r="B13" s="19" t="s">
        <v>44</v>
      </c>
      <c r="C13" s="20" t="s">
        <v>45</v>
      </c>
      <c r="D13" s="20">
        <v>2022</v>
      </c>
      <c r="E13" s="21" t="s">
        <v>32</v>
      </c>
      <c r="F13" s="22">
        <v>0</v>
      </c>
      <c r="G13" s="23">
        <v>0</v>
      </c>
      <c r="H13" s="23">
        <v>44320</v>
      </c>
      <c r="I13" s="23">
        <v>38930</v>
      </c>
      <c r="J13" s="23">
        <v>2000</v>
      </c>
      <c r="K13" s="24">
        <v>5180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90430</v>
      </c>
    </row>
    <row r="14" spans="1:22" x14ac:dyDescent="0.3">
      <c r="A14" s="19" t="s">
        <v>36</v>
      </c>
      <c r="B14" s="19" t="s">
        <v>46</v>
      </c>
      <c r="C14" s="20" t="s">
        <v>47</v>
      </c>
      <c r="D14" s="20">
        <v>2022</v>
      </c>
      <c r="E14" s="21" t="s">
        <v>15</v>
      </c>
      <c r="F14" s="22">
        <v>0</v>
      </c>
      <c r="G14" s="23">
        <v>0</v>
      </c>
      <c r="H14" s="23">
        <v>0</v>
      </c>
      <c r="I14" s="23">
        <v>0</v>
      </c>
      <c r="J14" s="23">
        <v>113830</v>
      </c>
      <c r="K14" s="24">
        <v>8304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122134</v>
      </c>
    </row>
    <row r="15" spans="1:22" x14ac:dyDescent="0.3">
      <c r="A15" s="19" t="s">
        <v>48</v>
      </c>
      <c r="B15" s="19" t="s">
        <v>49</v>
      </c>
      <c r="C15" s="20" t="s">
        <v>50</v>
      </c>
      <c r="D15" s="20">
        <v>2022</v>
      </c>
      <c r="E15" s="21" t="s">
        <v>32</v>
      </c>
      <c r="F15" s="22">
        <v>0</v>
      </c>
      <c r="G15" s="23">
        <v>0</v>
      </c>
      <c r="H15" s="23">
        <v>51034</v>
      </c>
      <c r="I15" s="23">
        <v>0</v>
      </c>
      <c r="J15" s="23">
        <v>0</v>
      </c>
      <c r="K15" s="24">
        <v>0</v>
      </c>
      <c r="L15" s="25" t="s">
        <v>33</v>
      </c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51034</v>
      </c>
    </row>
    <row r="16" spans="1:22" x14ac:dyDescent="0.3">
      <c r="A16" s="19" t="s">
        <v>29</v>
      </c>
      <c r="B16" s="19" t="s">
        <v>51</v>
      </c>
      <c r="C16" s="20" t="s">
        <v>52</v>
      </c>
      <c r="D16" s="20">
        <v>2022</v>
      </c>
      <c r="E16" s="21" t="s">
        <v>32</v>
      </c>
      <c r="F16" s="22">
        <v>116792</v>
      </c>
      <c r="G16" s="23">
        <v>0</v>
      </c>
      <c r="H16" s="23">
        <v>21159</v>
      </c>
      <c r="I16" s="23">
        <v>0</v>
      </c>
      <c r="J16" s="23">
        <v>3309</v>
      </c>
      <c r="K16" s="24">
        <v>8841</v>
      </c>
      <c r="L16" s="25" t="s">
        <v>33</v>
      </c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150101</v>
      </c>
    </row>
    <row r="17" spans="1:22" x14ac:dyDescent="0.3">
      <c r="A17" s="19" t="s">
        <v>48</v>
      </c>
      <c r="B17" s="19" t="s">
        <v>53</v>
      </c>
      <c r="C17" s="20" t="s">
        <v>54</v>
      </c>
      <c r="D17" s="20">
        <v>2022</v>
      </c>
      <c r="E17" s="21" t="s">
        <v>32</v>
      </c>
      <c r="F17" s="22">
        <v>96162</v>
      </c>
      <c r="G17" s="23">
        <v>0</v>
      </c>
      <c r="H17" s="23">
        <v>17220</v>
      </c>
      <c r="I17" s="23">
        <v>0</v>
      </c>
      <c r="J17" s="23">
        <v>500</v>
      </c>
      <c r="K17" s="24">
        <v>0</v>
      </c>
      <c r="L17" s="25" t="s">
        <v>33</v>
      </c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113882</v>
      </c>
    </row>
    <row r="18" spans="1:22" x14ac:dyDescent="0.3">
      <c r="A18" s="19" t="s">
        <v>48</v>
      </c>
      <c r="B18" s="19" t="s">
        <v>55</v>
      </c>
      <c r="C18" s="20" t="s">
        <v>56</v>
      </c>
      <c r="D18" s="20">
        <v>2022</v>
      </c>
      <c r="E18" s="21" t="s">
        <v>32</v>
      </c>
      <c r="F18" s="22">
        <v>0</v>
      </c>
      <c r="G18" s="23">
        <v>85368</v>
      </c>
      <c r="H18" s="23">
        <v>9775</v>
      </c>
      <c r="I18" s="23">
        <v>0</v>
      </c>
      <c r="J18" s="23">
        <v>500</v>
      </c>
      <c r="K18" s="24">
        <v>5760</v>
      </c>
      <c r="L18" s="25" t="s">
        <v>68</v>
      </c>
      <c r="M18" s="26">
        <v>0</v>
      </c>
      <c r="N18" s="26">
        <v>6</v>
      </c>
      <c r="O18" s="26">
        <v>1</v>
      </c>
      <c r="P18" s="26">
        <v>2</v>
      </c>
      <c r="Q18" s="26">
        <v>0</v>
      </c>
      <c r="R18" s="26">
        <v>0</v>
      </c>
      <c r="S18" s="26">
        <v>0</v>
      </c>
      <c r="T18" s="26">
        <v>0</v>
      </c>
      <c r="U18" s="27">
        <f t="shared" si="0"/>
        <v>9</v>
      </c>
      <c r="V18" s="28">
        <f t="shared" si="1"/>
        <v>101403</v>
      </c>
    </row>
    <row r="19" spans="1:22" x14ac:dyDescent="0.3">
      <c r="A19" s="19" t="s">
        <v>29</v>
      </c>
      <c r="B19" s="19" t="s">
        <v>57</v>
      </c>
      <c r="C19" s="20" t="s">
        <v>58</v>
      </c>
      <c r="D19" s="20">
        <v>2022</v>
      </c>
      <c r="E19" s="21" t="s">
        <v>32</v>
      </c>
      <c r="F19" s="22">
        <v>0</v>
      </c>
      <c r="G19" s="23">
        <v>119016</v>
      </c>
      <c r="H19" s="23">
        <v>27000</v>
      </c>
      <c r="I19" s="23">
        <v>0</v>
      </c>
      <c r="J19" s="23">
        <v>500</v>
      </c>
      <c r="K19" s="24">
        <v>9000</v>
      </c>
      <c r="L19" s="25" t="s">
        <v>68</v>
      </c>
      <c r="M19" s="26">
        <v>0</v>
      </c>
      <c r="N19" s="26">
        <v>0</v>
      </c>
      <c r="O19" s="26">
        <v>3</v>
      </c>
      <c r="P19" s="26">
        <v>7</v>
      </c>
      <c r="Q19" s="26">
        <v>0</v>
      </c>
      <c r="R19" s="26">
        <v>0</v>
      </c>
      <c r="S19" s="26">
        <v>0</v>
      </c>
      <c r="T19" s="26">
        <v>0</v>
      </c>
      <c r="U19" s="27">
        <f t="shared" si="0"/>
        <v>10</v>
      </c>
      <c r="V19" s="28">
        <f t="shared" si="1"/>
        <v>155516</v>
      </c>
    </row>
    <row r="20" spans="1:22" x14ac:dyDescent="0.3">
      <c r="A20" s="19" t="s">
        <v>29</v>
      </c>
      <c r="B20" s="19" t="s">
        <v>59</v>
      </c>
      <c r="C20" s="20" t="s">
        <v>60</v>
      </c>
      <c r="D20" s="20">
        <v>2022</v>
      </c>
      <c r="E20" s="21" t="s">
        <v>61</v>
      </c>
      <c r="F20" s="22">
        <v>0</v>
      </c>
      <c r="G20" s="23">
        <v>82176</v>
      </c>
      <c r="H20" s="23">
        <v>6373</v>
      </c>
      <c r="I20" s="23">
        <v>19772</v>
      </c>
      <c r="J20" s="23">
        <v>500</v>
      </c>
      <c r="K20" s="24">
        <v>6000</v>
      </c>
      <c r="L20" s="25" t="s">
        <v>68</v>
      </c>
      <c r="M20" s="26">
        <v>0</v>
      </c>
      <c r="N20" s="26">
        <v>0</v>
      </c>
      <c r="O20" s="26">
        <v>8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7">
        <f t="shared" si="0"/>
        <v>8</v>
      </c>
      <c r="V20" s="28">
        <f t="shared" si="1"/>
        <v>114821</v>
      </c>
    </row>
    <row r="21" spans="1:22" x14ac:dyDescent="0.3">
      <c r="A21" s="19" t="s">
        <v>29</v>
      </c>
      <c r="B21" s="19" t="s">
        <v>62</v>
      </c>
      <c r="C21" s="20" t="s">
        <v>63</v>
      </c>
      <c r="D21" s="20">
        <v>2022</v>
      </c>
      <c r="E21" s="21" t="s">
        <v>32</v>
      </c>
      <c r="F21" s="22">
        <v>93280</v>
      </c>
      <c r="G21" s="23">
        <v>0</v>
      </c>
      <c r="H21" s="23">
        <v>15000</v>
      </c>
      <c r="I21" s="23">
        <v>0</v>
      </c>
      <c r="J21" s="23">
        <v>500</v>
      </c>
      <c r="K21" s="24">
        <v>7000</v>
      </c>
      <c r="L21" s="25" t="s">
        <v>33</v>
      </c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115780</v>
      </c>
    </row>
    <row r="22" spans="1:22" x14ac:dyDescent="0.3">
      <c r="A22" s="19" t="s">
        <v>48</v>
      </c>
      <c r="B22" s="19" t="s">
        <v>64</v>
      </c>
      <c r="C22" s="20" t="s">
        <v>65</v>
      </c>
      <c r="D22" s="20">
        <v>2022</v>
      </c>
      <c r="E22" s="21" t="s">
        <v>61</v>
      </c>
      <c r="F22" s="22">
        <v>0</v>
      </c>
      <c r="G22" s="23">
        <v>27036</v>
      </c>
      <c r="H22" s="23">
        <v>27603</v>
      </c>
      <c r="I22" s="23">
        <v>0</v>
      </c>
      <c r="J22" s="23">
        <v>500</v>
      </c>
      <c r="K22" s="24">
        <v>0</v>
      </c>
      <c r="L22" s="25" t="s">
        <v>68</v>
      </c>
      <c r="M22" s="26">
        <v>3</v>
      </c>
      <c r="N22" s="26">
        <v>1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7">
        <f t="shared" si="0"/>
        <v>4</v>
      </c>
      <c r="V22" s="28">
        <f t="shared" si="1"/>
        <v>55139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0</v>
      </c>
    </row>
    <row r="30" spans="1:22" x14ac:dyDescent="0.3">
      <c r="A30" s="19"/>
      <c r="B30" s="19"/>
      <c r="C30" s="20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0</v>
      </c>
    </row>
    <row r="31" spans="1:22" x14ac:dyDescent="0.3">
      <c r="A31" s="19"/>
      <c r="B31" s="19"/>
      <c r="C31" s="20"/>
      <c r="D31" s="20"/>
      <c r="E31" s="21"/>
      <c r="F31" s="22"/>
      <c r="G31" s="23"/>
      <c r="H31" s="23"/>
      <c r="I31" s="23"/>
      <c r="J31" s="23"/>
      <c r="K31" s="24"/>
      <c r="L31" s="25"/>
      <c r="M31" s="26"/>
      <c r="N31" s="26"/>
      <c r="O31" s="26"/>
      <c r="P31" s="26"/>
      <c r="Q31" s="26"/>
      <c r="R31" s="26"/>
      <c r="S31" s="26"/>
      <c r="T31" s="26"/>
      <c r="U31" s="27">
        <f t="shared" si="0"/>
        <v>0</v>
      </c>
      <c r="V31" s="28">
        <f t="shared" si="1"/>
        <v>0</v>
      </c>
    </row>
    <row r="32" spans="1:22" x14ac:dyDescent="0.3">
      <c r="A32" s="19"/>
      <c r="B32" s="19"/>
      <c r="C32" s="20"/>
      <c r="D32" s="20"/>
      <c r="E32" s="21"/>
      <c r="F32" s="22"/>
      <c r="G32" s="23"/>
      <c r="H32" s="23"/>
      <c r="I32" s="23"/>
      <c r="J32" s="23"/>
      <c r="K32" s="24"/>
      <c r="L32" s="25"/>
      <c r="M32" s="26"/>
      <c r="N32" s="26"/>
      <c r="O32" s="26"/>
      <c r="P32" s="26"/>
      <c r="Q32" s="26"/>
      <c r="R32" s="26"/>
      <c r="S32" s="26"/>
      <c r="T32" s="26"/>
      <c r="U32" s="27">
        <f t="shared" si="0"/>
        <v>0</v>
      </c>
      <c r="V32" s="28">
        <f t="shared" si="1"/>
        <v>0</v>
      </c>
    </row>
  </sheetData>
  <autoFilter ref="A8:V8" xr:uid="{3C0AB383-A250-46E2-80F0-FAB2EF2F00A8}"/>
  <conditionalFormatting sqref="V9:V32">
    <cfRule type="cellIs" dxfId="3" priority="4" operator="lessThan">
      <formula>0</formula>
    </cfRule>
  </conditionalFormatting>
  <conditionalFormatting sqref="V9:V32">
    <cfRule type="expression" dxfId="2" priority="2">
      <formula>#REF!&lt;0</formula>
    </cfRule>
  </conditionalFormatting>
  <conditionalFormatting sqref="D9:D32">
    <cfRule type="expression" dxfId="1" priority="1">
      <formula>OR($D9&gt;2022,AND($D9&lt;2022,$D9&lt;&gt;""))</formula>
    </cfRule>
  </conditionalFormatting>
  <conditionalFormatting sqref="C9:C32">
    <cfRule type="expression" dxfId="0" priority="5">
      <formula>(#REF!&gt;1)</formula>
    </cfRule>
  </conditionalFormatting>
  <dataValidations count="3">
    <dataValidation type="list" allowBlank="1" showInputMessage="1" showErrorMessage="1" sqref="L9:L32" xr:uid="{B8C7018D-5803-4891-9730-6BB3FAC7C36F}">
      <formula1>"N/A, FMR, Actual Rent"</formula1>
    </dataValidation>
    <dataValidation type="list" allowBlank="1" showInputMessage="1" showErrorMessage="1" sqref="E9:E32" xr:uid="{A94D6B0D-6279-4D5B-AE95-13D4D399CF31}">
      <formula1>"PH, TH, Joint TH &amp; PH-RRH, HMIS, SSO, TRA, PRA, SRA, S+C/SRO"</formula1>
    </dataValidation>
    <dataValidation allowBlank="1" showErrorMessage="1" sqref="A8:V8" xr:uid="{39F88D09-7512-4F85-A88F-08FF25ACE5DC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2021-03-06T21:43:22Z</dcterms:created>
  <dcterms:modified xsi:type="dcterms:W3CDTF">2021-05-20T14:00:21Z</dcterms:modified>
</cp:coreProperties>
</file>