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FL-500\"/>
    </mc:Choice>
  </mc:AlternateContent>
  <xr:revisionPtr revIDLastSave="0" documentId="13_ncr:1_{34ACE172-1FAD-4C4C-B32C-226B5D15DB6D}" xr6:coauthVersionLast="46" xr6:coauthVersionMax="46" xr10:uidLastSave="{00000000-0000-0000-0000-000000000000}"/>
  <bookViews>
    <workbookView xWindow="-108" yWindow="-108" windowWidth="27288" windowHeight="17664" xr2:uid="{1BE04BCB-A0DE-4ED4-8E7F-B756E7D9FF2C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<sst xmlns="http://schemas.openxmlformats.org/spreadsheetml/2006/main" count="84" uniqueCount="61">
  <si>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</si>
  <si>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</si>
  <si>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</si>
  <si>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</si>
  <si>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</si>
  <si>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</si>
  <si>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</si>
  <si>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</si>
  <si>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</si>
  <si>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</si>
  <si>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</si>
  <si>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</si>
  <si>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</si>
  <si>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</si>
  <si>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</si>
  <si>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</si>
  <si>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</si>
  <si>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</si>
  <si>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</si>
  <si>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</si>
  <si>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</si>
  <si>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</si>
  <si>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</si>
  <si>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</si>
  <si>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</si>
  <si>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</si>
  <si>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</si>
  <si>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</si>
  <si>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FL-503</t>
  </si>
  <si>
    <t>Agency for Community Treatment Services, Inc. (ACTS)</t>
  </si>
  <si>
    <t>FY19 - Polk Scattered Site Leasing</t>
  </si>
  <si>
    <t>FL0048L4H032011</t>
  </si>
  <si>
    <t>PH</t>
  </si>
  <si>
    <t/>
  </si>
  <si>
    <t>Jacksonville</t>
  </si>
  <si>
    <t>Lakeland, Winterhaven/Polk County CoC</t>
  </si>
  <si>
    <t>Homeless Coalition of Polk County, Inc.</t>
  </si>
  <si>
    <t>Talbot House Ministries of Lakeland, Inc.</t>
  </si>
  <si>
    <t>Permanent Housing Services Group A</t>
  </si>
  <si>
    <t>FL0050L4H032011</t>
  </si>
  <si>
    <t>Homeless Management Information System</t>
  </si>
  <si>
    <t>FL0054L4H032013</t>
  </si>
  <si>
    <t>FY19 - ACTS Polk/Winterhaven Scattered Site Leasing</t>
  </si>
  <si>
    <t>FL0384L4H032009</t>
  </si>
  <si>
    <t>Polk Rapid Rehousing</t>
  </si>
  <si>
    <t>FL0552L4H032005</t>
  </si>
  <si>
    <t>FY19 - Polk HEART</t>
  </si>
  <si>
    <t>FL0553L4H032005</t>
  </si>
  <si>
    <t>Rapid Rehousing For Polk County</t>
  </si>
  <si>
    <t>FL0669L4H032004</t>
  </si>
  <si>
    <t>Coordinated Entry</t>
  </si>
  <si>
    <t>FL0677L4H032003</t>
  </si>
  <si>
    <t>SSO</t>
  </si>
  <si>
    <t>Housing Stabilization</t>
  </si>
  <si>
    <t>FL0722L4H032002</t>
  </si>
  <si>
    <t>Society of St. Vincent de Paul South Pinellas, Inc.</t>
  </si>
  <si>
    <t>Returning Home - Polk County</t>
  </si>
  <si>
    <t>FL0769L4H032001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</si>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</sst>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94102-7529-44AE-BCE1-A95B25C4AB61}">
  <sheetPr codeName="Sheet70">
    <pageSetUpPr fitToPage="1"/>
  </sheetPr>
  <dimension ref="A1:V28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7734375"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58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59</v>
      </c>
      <c r="B5" s="34">
        <f ca="1">SUM(OFFSET(V8,1,0,500,1))</f>
        <v>2186632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95934</v>
      </c>
      <c r="G9" s="23">
        <v>0</v>
      </c>
      <c r="H9" s="23">
        <v>19628</v>
      </c>
      <c r="I9" s="23">
        <v>4984</v>
      </c>
      <c r="J9" s="23">
        <v>0</v>
      </c>
      <c r="K9" s="24">
        <v>4437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8" si="0">SUM(M9:T9)</f>
        <v>0</v>
      </c>
      <c r="V9" s="28">
        <f t="shared" ref="V9:V28" si="1">SUM(F9:K9)</f>
        <v>124983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54655</v>
      </c>
      <c r="G10" s="23">
        <v>0</v>
      </c>
      <c r="H10" s="23">
        <v>45346</v>
      </c>
      <c r="I10" s="23">
        <v>12929</v>
      </c>
      <c r="J10" s="23">
        <v>0</v>
      </c>
      <c r="K10" s="24">
        <v>6486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119416</v>
      </c>
    </row>
    <row r="11" spans="1:22" x14ac:dyDescent="0.3">
      <c r="A11" s="19" t="s">
        <v>36</v>
      </c>
      <c r="B11" s="19" t="s">
        <v>40</v>
      </c>
      <c r="C11" s="20" t="s">
        <v>41</v>
      </c>
      <c r="D11" s="20">
        <v>2022</v>
      </c>
      <c r="E11" s="21" t="s">
        <v>15</v>
      </c>
      <c r="F11" s="22">
        <v>0</v>
      </c>
      <c r="G11" s="23">
        <v>0</v>
      </c>
      <c r="H11" s="23">
        <v>0</v>
      </c>
      <c r="I11" s="23">
        <v>0</v>
      </c>
      <c r="J11" s="23">
        <v>110982</v>
      </c>
      <c r="K11" s="24">
        <v>7769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118751</v>
      </c>
    </row>
    <row r="12" spans="1:22" x14ac:dyDescent="0.3">
      <c r="A12" s="19" t="s">
        <v>29</v>
      </c>
      <c r="B12" s="19" t="s">
        <v>42</v>
      </c>
      <c r="C12" s="20" t="s">
        <v>43</v>
      </c>
      <c r="D12" s="20">
        <v>2022</v>
      </c>
      <c r="E12" s="21" t="s">
        <v>32</v>
      </c>
      <c r="F12" s="22">
        <v>181804</v>
      </c>
      <c r="G12" s="23">
        <v>0</v>
      </c>
      <c r="H12" s="23">
        <v>39282</v>
      </c>
      <c r="I12" s="23">
        <v>13264</v>
      </c>
      <c r="J12" s="23">
        <v>0</v>
      </c>
      <c r="K12" s="24">
        <v>8466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242816</v>
      </c>
    </row>
    <row r="13" spans="1:22" x14ac:dyDescent="0.3">
      <c r="A13" s="19" t="s">
        <v>37</v>
      </c>
      <c r="B13" s="19" t="s">
        <v>44</v>
      </c>
      <c r="C13" s="20" t="s">
        <v>45</v>
      </c>
      <c r="D13" s="20">
        <v>2022</v>
      </c>
      <c r="E13" s="21" t="s">
        <v>32</v>
      </c>
      <c r="F13" s="22">
        <v>0</v>
      </c>
      <c r="G13" s="23">
        <v>113544</v>
      </c>
      <c r="H13" s="23">
        <v>56500</v>
      </c>
      <c r="I13" s="23">
        <v>0</v>
      </c>
      <c r="J13" s="23">
        <v>0</v>
      </c>
      <c r="K13" s="24">
        <v>14831</v>
      </c>
      <c r="L13" s="25" t="s">
        <v>60</v>
      </c>
      <c r="M13" s="26">
        <v>0</v>
      </c>
      <c r="N13" s="26">
        <v>0</v>
      </c>
      <c r="O13" s="26">
        <v>5</v>
      </c>
      <c r="P13" s="26">
        <v>4</v>
      </c>
      <c r="Q13" s="26">
        <v>1</v>
      </c>
      <c r="R13" s="26">
        <v>0</v>
      </c>
      <c r="S13" s="26">
        <v>0</v>
      </c>
      <c r="T13" s="26">
        <v>0</v>
      </c>
      <c r="U13" s="27">
        <f t="shared" si="0"/>
        <v>10</v>
      </c>
      <c r="V13" s="28">
        <f t="shared" si="1"/>
        <v>184875</v>
      </c>
    </row>
    <row r="14" spans="1:22" x14ac:dyDescent="0.3">
      <c r="A14" s="19" t="s">
        <v>29</v>
      </c>
      <c r="B14" s="19" t="s">
        <v>46</v>
      </c>
      <c r="C14" s="20" t="s">
        <v>47</v>
      </c>
      <c r="D14" s="20">
        <v>2022</v>
      </c>
      <c r="E14" s="21" t="s">
        <v>32</v>
      </c>
      <c r="F14" s="22">
        <v>143012</v>
      </c>
      <c r="G14" s="23">
        <v>0</v>
      </c>
      <c r="H14" s="23">
        <v>79000</v>
      </c>
      <c r="I14" s="23">
        <v>38704</v>
      </c>
      <c r="J14" s="23">
        <v>0</v>
      </c>
      <c r="K14" s="24">
        <v>20024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280740</v>
      </c>
    </row>
    <row r="15" spans="1:22" x14ac:dyDescent="0.3">
      <c r="A15" s="19" t="s">
        <v>37</v>
      </c>
      <c r="B15" s="19" t="s">
        <v>48</v>
      </c>
      <c r="C15" s="20" t="s">
        <v>49</v>
      </c>
      <c r="D15" s="20">
        <v>2022</v>
      </c>
      <c r="E15" s="21" t="s">
        <v>32</v>
      </c>
      <c r="F15" s="22">
        <v>0</v>
      </c>
      <c r="G15" s="23">
        <v>43728</v>
      </c>
      <c r="H15" s="23">
        <v>41586</v>
      </c>
      <c r="I15" s="23">
        <v>0</v>
      </c>
      <c r="J15" s="23">
        <v>0</v>
      </c>
      <c r="K15" s="24">
        <v>3987</v>
      </c>
      <c r="L15" s="25" t="s">
        <v>60</v>
      </c>
      <c r="M15" s="26">
        <v>0</v>
      </c>
      <c r="N15" s="26">
        <v>0</v>
      </c>
      <c r="O15" s="26">
        <v>2</v>
      </c>
      <c r="P15" s="26">
        <v>2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4</v>
      </c>
      <c r="V15" s="28">
        <f t="shared" si="1"/>
        <v>89301</v>
      </c>
    </row>
    <row r="16" spans="1:22" x14ac:dyDescent="0.3">
      <c r="A16" s="19" t="s">
        <v>36</v>
      </c>
      <c r="B16" s="19" t="s">
        <v>50</v>
      </c>
      <c r="C16" s="20" t="s">
        <v>51</v>
      </c>
      <c r="D16" s="20">
        <v>2022</v>
      </c>
      <c r="E16" s="21" t="s">
        <v>52</v>
      </c>
      <c r="F16" s="22">
        <v>0</v>
      </c>
      <c r="G16" s="23">
        <v>0</v>
      </c>
      <c r="H16" s="23">
        <v>131548</v>
      </c>
      <c r="I16" s="23">
        <v>0</v>
      </c>
      <c r="J16" s="23">
        <v>0</v>
      </c>
      <c r="K16" s="24">
        <v>6675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138223</v>
      </c>
    </row>
    <row r="17" spans="1:22" x14ac:dyDescent="0.3">
      <c r="A17" s="19" t="s">
        <v>37</v>
      </c>
      <c r="B17" s="19" t="s">
        <v>53</v>
      </c>
      <c r="C17" s="20" t="s">
        <v>54</v>
      </c>
      <c r="D17" s="20">
        <v>2022</v>
      </c>
      <c r="E17" s="21" t="s">
        <v>32</v>
      </c>
      <c r="F17" s="22">
        <v>0</v>
      </c>
      <c r="G17" s="23">
        <v>157260</v>
      </c>
      <c r="H17" s="23">
        <v>137952</v>
      </c>
      <c r="I17" s="23">
        <v>0</v>
      </c>
      <c r="J17" s="23">
        <v>0</v>
      </c>
      <c r="K17" s="24">
        <v>26503</v>
      </c>
      <c r="L17" s="25" t="s">
        <v>60</v>
      </c>
      <c r="M17" s="26">
        <v>0</v>
      </c>
      <c r="N17" s="26">
        <v>0</v>
      </c>
      <c r="O17" s="26">
        <v>10</v>
      </c>
      <c r="P17" s="26">
        <v>5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15</v>
      </c>
      <c r="V17" s="28">
        <f t="shared" si="1"/>
        <v>321715</v>
      </c>
    </row>
    <row r="18" spans="1:22" x14ac:dyDescent="0.3">
      <c r="A18" s="19" t="s">
        <v>55</v>
      </c>
      <c r="B18" s="19" t="s">
        <v>56</v>
      </c>
      <c r="C18" s="20" t="s">
        <v>57</v>
      </c>
      <c r="D18" s="20">
        <v>2022</v>
      </c>
      <c r="E18" s="21" t="s">
        <v>32</v>
      </c>
      <c r="F18" s="22">
        <v>0</v>
      </c>
      <c r="G18" s="23">
        <v>303804</v>
      </c>
      <c r="H18" s="23">
        <v>213877</v>
      </c>
      <c r="I18" s="23">
        <v>0</v>
      </c>
      <c r="J18" s="23">
        <v>1495</v>
      </c>
      <c r="K18" s="24">
        <v>46636</v>
      </c>
      <c r="L18" s="25" t="s">
        <v>60</v>
      </c>
      <c r="M18" s="26">
        <v>0</v>
      </c>
      <c r="N18" s="26">
        <v>0</v>
      </c>
      <c r="O18" s="26">
        <v>15</v>
      </c>
      <c r="P18" s="26">
        <v>9</v>
      </c>
      <c r="Q18" s="26">
        <v>3</v>
      </c>
      <c r="R18" s="26">
        <v>0</v>
      </c>
      <c r="S18" s="26">
        <v>0</v>
      </c>
      <c r="T18" s="26">
        <v>0</v>
      </c>
      <c r="U18" s="27">
        <f t="shared" si="0"/>
        <v>27</v>
      </c>
      <c r="V18" s="28">
        <f t="shared" si="1"/>
        <v>565812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</sheetData>
  <autoFilter ref="A8:V8" xr:uid="{2671C62C-FF24-4C84-811A-C3CDCA8CCAF1}"/>
  <conditionalFormatting sqref="V9:V28">
    <cfRule type="cellIs" dxfId="3" priority="4" operator="lessThan">
      <formula>0</formula>
    </cfRule>
  </conditionalFormatting>
  <conditionalFormatting sqref="V9:V28">
    <cfRule type="expression" dxfId="2" priority="2">
      <formula>#REF!&lt;0</formula>
    </cfRule>
  </conditionalFormatting>
  <conditionalFormatting sqref="D9:D28">
    <cfRule type="expression" dxfId="1" priority="1">
      <formula>OR($D9&gt;2022,AND($D9&lt;2022,$D9&lt;&gt;""))</formula>
    </cfRule>
  </conditionalFormatting>
  <conditionalFormatting sqref="C9:C28">
    <cfRule type="expression" dxfId="0" priority="5">
      <formula>(#REF!&gt;1)</formula>
    </cfRule>
  </conditionalFormatting>
  <dataValidations count="3">
    <dataValidation type="list" allowBlank="1" showInputMessage="1" showErrorMessage="1" sqref="L9:L28" xr:uid="{4812E43F-AFEE-4C95-B2AD-D25981D442A4}">
      <formula1>"N/A, FMR, Actual Rent"</formula1>
    </dataValidation>
    <dataValidation type="list" allowBlank="1" showInputMessage="1" showErrorMessage="1" sqref="E9:E28" xr:uid="{E43C16D2-9113-4B2C-94C8-D3DED952E093}">
      <formula1>"PH, TH, Joint TH &amp; PH-RRH, HMIS, SSO, TRA, PRA, SRA, S+C/SRO"</formula1>
    </dataValidation>
    <dataValidation allowBlank="1" showErrorMessage="1" sqref="A8:V8" xr:uid="{7D6C4ACE-32AE-404A-B0FE-5C9A00773ED9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2021-03-06T21:43:23Z</dcterms:created>
  <dcterms:modified xsi:type="dcterms:W3CDTF">2021-05-20T14:00:21Z</dcterms:modified>
</cp:coreProperties>
</file>