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7E27255D-DB79-43FF-9888-31F1B5B16796}" xr6:coauthVersionLast="46" xr6:coauthVersionMax="46" xr10:uidLastSave="{00000000-0000-0000-0000-000000000000}"/>
  <bookViews>
    <workbookView xWindow="-108" yWindow="-108" windowWidth="27288" windowHeight="17664" xr2:uid="{7EF1B6BE-7E9C-47E5-9F15-83CFD30018C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<sst xmlns="http://schemas.openxmlformats.org/spreadsheetml/2006/main" count="114" uniqueCount="81">
  <si>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</si>
  <si>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</si>
  <si>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</si>
  <si>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</si>
  <si>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</si>
  <si>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</si>
  <si>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</si>
  <si>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</si>
  <si>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</si>
  <si>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</si>
  <si>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</si>
  <si>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</si>
  <si>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</si>
  <si>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</si>
  <si>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</si>
  <si>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</si>
  <si>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</si>
  <si>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</si>
  <si>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</si>
  <si>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</si>
  <si>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</si>
  <si>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</si>
  <si>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</si>
  <si>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</si>
  <si>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</si>
  <si>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</si>
  <si>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</si>
  <si>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</si>
  <si>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FL-502</t>
  </si>
  <si>
    <t xml:space="preserve">Homeless Emergency Project, Inc. </t>
  </si>
  <si>
    <t>Baty Villas and Carlton Home</t>
  </si>
  <si>
    <t>FL0030L4H022013</t>
  </si>
  <si>
    <t>PH</t>
  </si>
  <si>
    <t/>
  </si>
  <si>
    <t>Jacksonville</t>
  </si>
  <si>
    <t>St. Petersburg, Clearwater, Largo/Pinellas County CoC</t>
  </si>
  <si>
    <t>Homeless Leadership Alliance of Pinellas, Inc.</t>
  </si>
  <si>
    <t>Independence Sq North Phase I FY2019</t>
  </si>
  <si>
    <t>FL0035L4H022012</t>
  </si>
  <si>
    <t>Boley Centers, Inc.</t>
  </si>
  <si>
    <t>Preserves at Clam Bayou</t>
  </si>
  <si>
    <t>FL0036L4H022013</t>
  </si>
  <si>
    <t>Mid County and Pinellas County Safe Havens</t>
  </si>
  <si>
    <t>FL0038L4H022013</t>
  </si>
  <si>
    <t>SH</t>
  </si>
  <si>
    <t>S+C 62</t>
  </si>
  <si>
    <t>FL0041L4H022013</t>
  </si>
  <si>
    <t>Pinellas County Homeless Leadership Board, Inc.</t>
  </si>
  <si>
    <t>Pinellas HMIS Renewal 2019</t>
  </si>
  <si>
    <t>FL0043L4H022013</t>
  </si>
  <si>
    <t>Brookwood Florida, Inc.</t>
  </si>
  <si>
    <t>Brookwood Transitional Housing</t>
  </si>
  <si>
    <t>FL0046L4H022013</t>
  </si>
  <si>
    <t>TH</t>
  </si>
  <si>
    <t>Burlington/ Grove Park/Twin I+II/ Broadwater II,iii,IV/Clam Bayou</t>
  </si>
  <si>
    <t>FL0352L4H022011</t>
  </si>
  <si>
    <t>Shelter Plus Care 7</t>
  </si>
  <si>
    <t>FL0353L4H022011</t>
  </si>
  <si>
    <t>Community Action Stops Abuse, Inc.</t>
  </si>
  <si>
    <t>CASA Gateway Housing</t>
  </si>
  <si>
    <t>FL0447L4H022008</t>
  </si>
  <si>
    <t>DelMar DV Housing</t>
  </si>
  <si>
    <t>FL0448L4H022008</t>
  </si>
  <si>
    <t>Coordinated Intake 2019</t>
  </si>
  <si>
    <t>FL0550L4H022005</t>
  </si>
  <si>
    <t>SSO</t>
  </si>
  <si>
    <t>Society of St. Vincent de Paul South Pinellas, Inc.</t>
  </si>
  <si>
    <t>Returning Home - Pinellas</t>
  </si>
  <si>
    <t>FL0602L4H022005</t>
  </si>
  <si>
    <t>Catholic Charities Diocese of St. Petersburg</t>
  </si>
  <si>
    <t>Pinellas Pathways to Housing Financial Assistance</t>
  </si>
  <si>
    <t>FL0603L4H022005</t>
  </si>
  <si>
    <t>CASA Gateway Housing - expansion</t>
  </si>
  <si>
    <t>FL0766L4H022001</t>
  </si>
  <si>
    <t>DV Bonus: CASA TH-RRH Joint Project</t>
  </si>
  <si>
    <t>FL0767D4H022001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</si>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</sst>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AEAAB-1851-434E-A308-AF34BE4786C6}">
  <sheetPr codeName="Sheet69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77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78</v>
      </c>
      <c r="B5" s="34">
        <f ca="1">SUM(OFFSET(V8,1,0,500,1))</f>
        <v>4637442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68908</v>
      </c>
      <c r="I9" s="23">
        <v>30217</v>
      </c>
      <c r="J9" s="23">
        <v>0</v>
      </c>
      <c r="K9" s="24">
        <v>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4" si="0">SUM(M9:T9)</f>
        <v>0</v>
      </c>
      <c r="V9" s="28">
        <f t="shared" ref="V9:V34" si="1">SUM(F9:K9)</f>
        <v>99125</v>
      </c>
    </row>
    <row r="10" spans="1:22" x14ac:dyDescent="0.3">
      <c r="A10" s="19" t="s">
        <v>29</v>
      </c>
      <c r="B10" s="19" t="s">
        <v>37</v>
      </c>
      <c r="C10" s="20" t="s">
        <v>38</v>
      </c>
      <c r="D10" s="20">
        <v>2022</v>
      </c>
      <c r="E10" s="21" t="s">
        <v>32</v>
      </c>
      <c r="F10" s="22">
        <v>0</v>
      </c>
      <c r="G10" s="23">
        <v>0</v>
      </c>
      <c r="H10" s="23">
        <v>52565</v>
      </c>
      <c r="I10" s="23">
        <v>0</v>
      </c>
      <c r="J10" s="23">
        <v>0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52565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0</v>
      </c>
      <c r="H11" s="23">
        <v>228395</v>
      </c>
      <c r="I11" s="23">
        <v>501288</v>
      </c>
      <c r="J11" s="23">
        <v>0</v>
      </c>
      <c r="K11" s="24">
        <v>62534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792217</v>
      </c>
    </row>
    <row r="12" spans="1:22" x14ac:dyDescent="0.3">
      <c r="A12" s="19" t="s">
        <v>39</v>
      </c>
      <c r="B12" s="19" t="s">
        <v>42</v>
      </c>
      <c r="C12" s="20" t="s">
        <v>43</v>
      </c>
      <c r="D12" s="20">
        <v>2022</v>
      </c>
      <c r="E12" s="21" t="s">
        <v>44</v>
      </c>
      <c r="F12" s="22">
        <v>0</v>
      </c>
      <c r="G12" s="23">
        <v>0</v>
      </c>
      <c r="H12" s="23">
        <v>348665</v>
      </c>
      <c r="I12" s="23">
        <v>493838</v>
      </c>
      <c r="J12" s="23">
        <v>0</v>
      </c>
      <c r="K12" s="24">
        <v>84250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926753</v>
      </c>
    </row>
    <row r="13" spans="1:22" x14ac:dyDescent="0.3">
      <c r="A13" s="19" t="s">
        <v>39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333648</v>
      </c>
      <c r="H13" s="23">
        <v>0</v>
      </c>
      <c r="I13" s="23">
        <v>0</v>
      </c>
      <c r="J13" s="23">
        <v>0</v>
      </c>
      <c r="K13" s="24">
        <v>0</v>
      </c>
      <c r="L13" s="25" t="s">
        <v>80</v>
      </c>
      <c r="M13" s="26">
        <v>0</v>
      </c>
      <c r="N13" s="26">
        <v>8</v>
      </c>
      <c r="O13" s="26">
        <v>19</v>
      </c>
      <c r="P13" s="26">
        <v>5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34</v>
      </c>
      <c r="V13" s="28">
        <f t="shared" si="1"/>
        <v>333648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15</v>
      </c>
      <c r="F14" s="22">
        <v>0</v>
      </c>
      <c r="G14" s="23">
        <v>0</v>
      </c>
      <c r="H14" s="23">
        <v>0</v>
      </c>
      <c r="I14" s="23">
        <v>0</v>
      </c>
      <c r="J14" s="23">
        <v>227368</v>
      </c>
      <c r="K14" s="24">
        <v>13004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240372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53</v>
      </c>
      <c r="F15" s="22">
        <v>0</v>
      </c>
      <c r="G15" s="23">
        <v>0</v>
      </c>
      <c r="H15" s="23">
        <v>36153</v>
      </c>
      <c r="I15" s="23">
        <v>41123</v>
      </c>
      <c r="J15" s="23">
        <v>0</v>
      </c>
      <c r="K15" s="24">
        <v>1809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79085</v>
      </c>
    </row>
    <row r="16" spans="1:22" x14ac:dyDescent="0.3">
      <c r="A16" s="19" t="s">
        <v>39</v>
      </c>
      <c r="B16" s="19" t="s">
        <v>54</v>
      </c>
      <c r="C16" s="20" t="s">
        <v>55</v>
      </c>
      <c r="D16" s="20">
        <v>2022</v>
      </c>
      <c r="E16" s="21" t="s">
        <v>32</v>
      </c>
      <c r="F16" s="22">
        <v>0</v>
      </c>
      <c r="G16" s="23">
        <v>0</v>
      </c>
      <c r="H16" s="23">
        <v>71450</v>
      </c>
      <c r="I16" s="23">
        <v>500094</v>
      </c>
      <c r="J16" s="23">
        <v>0</v>
      </c>
      <c r="K16" s="24">
        <v>46745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618289</v>
      </c>
    </row>
    <row r="17" spans="1:22" x14ac:dyDescent="0.3">
      <c r="A17" s="19" t="s">
        <v>39</v>
      </c>
      <c r="B17" s="19" t="s">
        <v>56</v>
      </c>
      <c r="C17" s="20" t="s">
        <v>57</v>
      </c>
      <c r="D17" s="20">
        <v>2022</v>
      </c>
      <c r="E17" s="21" t="s">
        <v>32</v>
      </c>
      <c r="F17" s="22">
        <v>0</v>
      </c>
      <c r="G17" s="23">
        <v>77448</v>
      </c>
      <c r="H17" s="23">
        <v>0</v>
      </c>
      <c r="I17" s="23">
        <v>0</v>
      </c>
      <c r="J17" s="23">
        <v>0</v>
      </c>
      <c r="K17" s="24">
        <v>0</v>
      </c>
      <c r="L17" s="25" t="s">
        <v>80</v>
      </c>
      <c r="M17" s="26">
        <v>0</v>
      </c>
      <c r="N17" s="26">
        <v>0</v>
      </c>
      <c r="O17" s="26">
        <v>7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7</v>
      </c>
      <c r="V17" s="28">
        <f t="shared" si="1"/>
        <v>77448</v>
      </c>
    </row>
    <row r="18" spans="1:22" x14ac:dyDescent="0.3">
      <c r="A18" s="19" t="s">
        <v>58</v>
      </c>
      <c r="B18" s="19" t="s">
        <v>59</v>
      </c>
      <c r="C18" s="20" t="s">
        <v>60</v>
      </c>
      <c r="D18" s="20">
        <v>2022</v>
      </c>
      <c r="E18" s="21" t="s">
        <v>32</v>
      </c>
      <c r="F18" s="22">
        <v>0</v>
      </c>
      <c r="G18" s="23">
        <v>155520</v>
      </c>
      <c r="H18" s="23">
        <v>91582</v>
      </c>
      <c r="I18" s="23">
        <v>0</v>
      </c>
      <c r="J18" s="23">
        <v>0</v>
      </c>
      <c r="K18" s="24">
        <v>16749</v>
      </c>
      <c r="L18" s="25" t="s">
        <v>80</v>
      </c>
      <c r="M18" s="26">
        <v>0</v>
      </c>
      <c r="N18" s="26">
        <v>0</v>
      </c>
      <c r="O18" s="26">
        <v>0</v>
      </c>
      <c r="P18" s="26">
        <v>60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60</v>
      </c>
      <c r="V18" s="28">
        <f t="shared" si="1"/>
        <v>263851</v>
      </c>
    </row>
    <row r="19" spans="1:22" x14ac:dyDescent="0.3">
      <c r="A19" s="19" t="s">
        <v>39</v>
      </c>
      <c r="B19" s="19" t="s">
        <v>61</v>
      </c>
      <c r="C19" s="20" t="s">
        <v>62</v>
      </c>
      <c r="D19" s="20">
        <v>2022</v>
      </c>
      <c r="E19" s="21" t="s">
        <v>32</v>
      </c>
      <c r="F19" s="22">
        <v>0</v>
      </c>
      <c r="G19" s="23">
        <v>0</v>
      </c>
      <c r="H19" s="23">
        <v>46490</v>
      </c>
      <c r="I19" s="23">
        <v>40849</v>
      </c>
      <c r="J19" s="23">
        <v>0</v>
      </c>
      <c r="K19" s="24">
        <v>8047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95386</v>
      </c>
    </row>
    <row r="20" spans="1:22" x14ac:dyDescent="0.3">
      <c r="A20" s="19" t="s">
        <v>47</v>
      </c>
      <c r="B20" s="19" t="s">
        <v>63</v>
      </c>
      <c r="C20" s="20" t="s">
        <v>64</v>
      </c>
      <c r="D20" s="20">
        <v>2022</v>
      </c>
      <c r="E20" s="21" t="s">
        <v>65</v>
      </c>
      <c r="F20" s="22">
        <v>0</v>
      </c>
      <c r="G20" s="23">
        <v>0</v>
      </c>
      <c r="H20" s="23">
        <v>154757</v>
      </c>
      <c r="I20" s="23">
        <v>0</v>
      </c>
      <c r="J20" s="23">
        <v>0</v>
      </c>
      <c r="K20" s="24">
        <v>13454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168211</v>
      </c>
    </row>
    <row r="21" spans="1:22" x14ac:dyDescent="0.3">
      <c r="A21" s="19" t="s">
        <v>66</v>
      </c>
      <c r="B21" s="19" t="s">
        <v>67</v>
      </c>
      <c r="C21" s="20" t="s">
        <v>68</v>
      </c>
      <c r="D21" s="20">
        <v>2022</v>
      </c>
      <c r="E21" s="21" t="s">
        <v>32</v>
      </c>
      <c r="F21" s="22">
        <v>0</v>
      </c>
      <c r="G21" s="23">
        <v>217104</v>
      </c>
      <c r="H21" s="23">
        <v>59949</v>
      </c>
      <c r="I21" s="23">
        <v>0</v>
      </c>
      <c r="J21" s="23">
        <v>0</v>
      </c>
      <c r="K21" s="24">
        <v>9600</v>
      </c>
      <c r="L21" s="25" t="s">
        <v>79</v>
      </c>
      <c r="M21" s="26">
        <v>0</v>
      </c>
      <c r="N21" s="26">
        <v>0</v>
      </c>
      <c r="O21" s="26">
        <v>2</v>
      </c>
      <c r="P21" s="26">
        <v>10</v>
      </c>
      <c r="Q21" s="26">
        <v>2</v>
      </c>
      <c r="R21" s="26">
        <v>0</v>
      </c>
      <c r="S21" s="26">
        <v>0</v>
      </c>
      <c r="T21" s="26">
        <v>0</v>
      </c>
      <c r="U21" s="27">
        <f t="shared" si="0"/>
        <v>14</v>
      </c>
      <c r="V21" s="28">
        <f t="shared" si="1"/>
        <v>286653</v>
      </c>
    </row>
    <row r="22" spans="1:22" x14ac:dyDescent="0.3">
      <c r="A22" s="19" t="s">
        <v>69</v>
      </c>
      <c r="B22" s="19" t="s">
        <v>70</v>
      </c>
      <c r="C22" s="20" t="s">
        <v>71</v>
      </c>
      <c r="D22" s="20">
        <v>2022</v>
      </c>
      <c r="E22" s="21" t="s">
        <v>32</v>
      </c>
      <c r="F22" s="22">
        <v>0</v>
      </c>
      <c r="G22" s="23">
        <v>139452</v>
      </c>
      <c r="H22" s="23">
        <v>43182</v>
      </c>
      <c r="I22" s="23">
        <v>0</v>
      </c>
      <c r="J22" s="23">
        <v>0</v>
      </c>
      <c r="K22" s="24">
        <v>13778</v>
      </c>
      <c r="L22" s="25" t="s">
        <v>79</v>
      </c>
      <c r="M22" s="26">
        <v>1</v>
      </c>
      <c r="N22" s="26">
        <v>11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12</v>
      </c>
      <c r="V22" s="28">
        <f t="shared" si="1"/>
        <v>196412</v>
      </c>
    </row>
    <row r="23" spans="1:22" x14ac:dyDescent="0.3">
      <c r="A23" s="19" t="s">
        <v>58</v>
      </c>
      <c r="B23" s="19" t="s">
        <v>72</v>
      </c>
      <c r="C23" s="20" t="s">
        <v>73</v>
      </c>
      <c r="D23" s="20">
        <v>2022</v>
      </c>
      <c r="E23" s="21" t="s">
        <v>32</v>
      </c>
      <c r="F23" s="22">
        <v>0</v>
      </c>
      <c r="G23" s="23">
        <v>39624</v>
      </c>
      <c r="H23" s="23">
        <v>7127</v>
      </c>
      <c r="I23" s="23">
        <v>0</v>
      </c>
      <c r="J23" s="23">
        <v>0</v>
      </c>
      <c r="K23" s="24">
        <v>0</v>
      </c>
      <c r="L23" s="25" t="s">
        <v>79</v>
      </c>
      <c r="M23" s="26">
        <v>0</v>
      </c>
      <c r="N23" s="26">
        <v>0</v>
      </c>
      <c r="O23" s="26">
        <v>0</v>
      </c>
      <c r="P23" s="26">
        <v>0</v>
      </c>
      <c r="Q23" s="26">
        <v>2</v>
      </c>
      <c r="R23" s="26">
        <v>0</v>
      </c>
      <c r="S23" s="26">
        <v>0</v>
      </c>
      <c r="T23" s="26">
        <v>0</v>
      </c>
      <c r="U23" s="27">
        <f t="shared" si="0"/>
        <v>2</v>
      </c>
      <c r="V23" s="28">
        <f t="shared" si="1"/>
        <v>46751</v>
      </c>
    </row>
    <row r="24" spans="1:22" x14ac:dyDescent="0.3">
      <c r="A24" s="19" t="s">
        <v>58</v>
      </c>
      <c r="B24" s="19" t="s">
        <v>74</v>
      </c>
      <c r="C24" s="20" t="s">
        <v>75</v>
      </c>
      <c r="D24" s="20">
        <v>2022</v>
      </c>
      <c r="E24" s="21" t="s">
        <v>76</v>
      </c>
      <c r="F24" s="22">
        <v>0</v>
      </c>
      <c r="G24" s="23">
        <v>101220</v>
      </c>
      <c r="H24" s="23">
        <v>185456</v>
      </c>
      <c r="I24" s="23">
        <v>44000</v>
      </c>
      <c r="J24" s="23">
        <v>0</v>
      </c>
      <c r="K24" s="24">
        <v>30000</v>
      </c>
      <c r="L24" s="25" t="s">
        <v>79</v>
      </c>
      <c r="M24" s="26">
        <v>0</v>
      </c>
      <c r="N24" s="26">
        <v>0</v>
      </c>
      <c r="O24" s="26">
        <v>2</v>
      </c>
      <c r="P24" s="26">
        <v>5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7</v>
      </c>
      <c r="V24" s="28">
        <f t="shared" si="1"/>
        <v>360676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AF6A1CE9-9EC2-426D-82BC-223C7753E5BD}"/>
  <conditionalFormatting sqref="V9:V34">
    <cfRule type="cellIs" dxfId="3" priority="4" operator="lessThan">
      <formula>0</formula>
    </cfRule>
  </conditionalFormatting>
  <conditionalFormatting sqref="V9:V34">
    <cfRule type="expression" dxfId="2" priority="2">
      <formula>#REF!&lt;0</formula>
    </cfRule>
  </conditionalFormatting>
  <conditionalFormatting sqref="D9:D34">
    <cfRule type="expression" dxfId="1" priority="1">
      <formula>OR($D9&gt;2022,AND($D9&lt;2022,$D9&lt;&gt;""))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32B0D430-58AA-4B99-B2AC-3BD825D60464}">
      <formula1>"N/A, FMR, Actual Rent"</formula1>
    </dataValidation>
    <dataValidation type="list" allowBlank="1" showInputMessage="1" showErrorMessage="1" sqref="E9:E34" xr:uid="{2891AAC8-3140-459F-B314-6AAF281F46D4}">
      <formula1>"PH, TH, Joint TH &amp; PH-RRH, HMIS, SSO, TRA, PRA, SRA, S+C/SRO"</formula1>
    </dataValidation>
    <dataValidation allowBlank="1" showErrorMessage="1" sqref="A8:V8" xr:uid="{915ECA05-B1D5-44B5-8363-F2E13D3B410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2021-03-06T21:43:23Z</dcterms:created>
  <dcterms:modified xsi:type="dcterms:W3CDTF">2021-05-20T14:00:21Z</dcterms:modified>
</cp:coreProperties>
</file>