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O-500\"/>
    </mc:Choice>
  </mc:AlternateContent>
  <xr:revisionPtr revIDLastSave="0" documentId="13_ncr:1_{253A09CF-8564-4F94-8C5A-FE381BB30F4E}" xr6:coauthVersionLast="46" xr6:coauthVersionMax="46" xr10:uidLastSave="{00000000-0000-0000-0000-000000000000}"/>
  <bookViews>
    <workbookView xWindow="-108" yWindow="-108" windowWidth="27288" windowHeight="17664" xr2:uid="{F31CF941-2A8B-42FC-AC02-54720584038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<sst xmlns="http://schemas.openxmlformats.org/spreadsheetml/2006/main" count="84" uniqueCount="60">
  <si>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</si>
  <si>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</si>
  <si>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</si>
  <si>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</si>
  <si>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</si>
  <si>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</si>
  <si>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</si>
  <si>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</si>
  <si>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</si>
  <si>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</si>
  <si>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</si>
  <si>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</si>
  <si>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</si>
  <si>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</si>
  <si>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</si>
  <si>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</si>
  <si>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</si>
  <si>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</si>
  <si>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</si>
  <si>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</si>
  <si>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</si>
  <si>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</si>
  <si>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</si>
  <si>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</si>
  <si>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</si>
  <si>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</si>
  <si>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</si>
  <si>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</si>
  <si>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CO-500</t>
  </si>
  <si>
    <t>Grand Valley Catholic Outreach.Inc.</t>
  </si>
  <si>
    <t>Catholic Outreach Rapid Rehousing</t>
  </si>
  <si>
    <t>CO0003L8T002013</t>
  </si>
  <si>
    <t>PH</t>
  </si>
  <si>
    <t/>
  </si>
  <si>
    <t>Denver</t>
  </si>
  <si>
    <t>Colorado Balance of State CoC</t>
  </si>
  <si>
    <t>Colorado Coalition for the Homeless</t>
  </si>
  <si>
    <t>Eagle Rapid Rehousing Program</t>
  </si>
  <si>
    <t>CO0004L8T002013</t>
  </si>
  <si>
    <t>Balance of State Rapid Rehousing Program</t>
  </si>
  <si>
    <t>CO0006L8T002013</t>
  </si>
  <si>
    <t>Morgan/Logan Rapid Rehousing Program</t>
  </si>
  <si>
    <t>CO0013L8T002013</t>
  </si>
  <si>
    <t>Pueblo Permanent Supportive Housing Program</t>
  </si>
  <si>
    <t>CO0015L8T002013</t>
  </si>
  <si>
    <t>Balance of State 2018 HMIS Expansion Project</t>
  </si>
  <si>
    <t>CO0020L8T002013</t>
  </si>
  <si>
    <t>Trinidad Transitional Housing Program</t>
  </si>
  <si>
    <t>CO0023L8T002013</t>
  </si>
  <si>
    <t>TH</t>
  </si>
  <si>
    <t>Divison of Housing</t>
  </si>
  <si>
    <t>DOH - Balance of State PSH FY2019</t>
  </si>
  <si>
    <t>CO0074L8T002012</t>
  </si>
  <si>
    <t>St. Benedict Permanent Housing</t>
  </si>
  <si>
    <t>CO0091L8T002011</t>
  </si>
  <si>
    <t>St. Martin Permanent Housing</t>
  </si>
  <si>
    <t>CO0098L8T002008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</si>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</sst>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A7FA-5C04-4FA8-9772-B6B764E6E4C5}">
  <sheetPr codeName="Sheet59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58</v>
      </c>
      <c r="B5" s="34">
        <f ca="1">SUM(OFFSET(V8,1,0,500,1))</f>
        <v>2147040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77928</v>
      </c>
      <c r="H9" s="23">
        <v>26768</v>
      </c>
      <c r="I9" s="23">
        <v>0</v>
      </c>
      <c r="J9" s="23">
        <v>0</v>
      </c>
      <c r="K9" s="24">
        <v>5554</v>
      </c>
      <c r="L9" s="25" t="s">
        <v>59</v>
      </c>
      <c r="M9" s="26">
        <v>0</v>
      </c>
      <c r="N9" s="26">
        <v>0</v>
      </c>
      <c r="O9" s="26">
        <v>2</v>
      </c>
      <c r="P9" s="26">
        <v>2</v>
      </c>
      <c r="Q9" s="26">
        <v>2</v>
      </c>
      <c r="R9" s="26">
        <v>0</v>
      </c>
      <c r="S9" s="26">
        <v>0</v>
      </c>
      <c r="T9" s="26">
        <v>0</v>
      </c>
      <c r="U9" s="27">
        <f t="shared" ref="U9:U28" si="0">SUM(M9:T9)</f>
        <v>6</v>
      </c>
      <c r="V9" s="28">
        <f t="shared" ref="V9:V28" si="1">SUM(F9:K9)</f>
        <v>110250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118164</v>
      </c>
      <c r="H10" s="23">
        <v>24669</v>
      </c>
      <c r="I10" s="23">
        <v>0</v>
      </c>
      <c r="J10" s="23">
        <v>0</v>
      </c>
      <c r="K10" s="24">
        <v>7755</v>
      </c>
      <c r="L10" s="25" t="s">
        <v>59</v>
      </c>
      <c r="M10" s="26">
        <v>0</v>
      </c>
      <c r="N10" s="26">
        <v>0</v>
      </c>
      <c r="O10" s="26">
        <v>0</v>
      </c>
      <c r="P10" s="26">
        <v>2</v>
      </c>
      <c r="Q10" s="26">
        <v>3</v>
      </c>
      <c r="R10" s="26">
        <v>0</v>
      </c>
      <c r="S10" s="26">
        <v>0</v>
      </c>
      <c r="T10" s="26">
        <v>0</v>
      </c>
      <c r="U10" s="27">
        <f t="shared" si="0"/>
        <v>5</v>
      </c>
      <c r="V10" s="28">
        <f t="shared" si="1"/>
        <v>150588</v>
      </c>
    </row>
    <row r="11" spans="1:22" x14ac:dyDescent="0.3">
      <c r="A11" s="19" t="s">
        <v>36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454848</v>
      </c>
      <c r="H11" s="23">
        <v>120772</v>
      </c>
      <c r="I11" s="23">
        <v>0</v>
      </c>
      <c r="J11" s="23">
        <v>3192</v>
      </c>
      <c r="K11" s="24">
        <v>37274</v>
      </c>
      <c r="L11" s="25" t="s">
        <v>59</v>
      </c>
      <c r="M11" s="26">
        <v>0</v>
      </c>
      <c r="N11" s="26">
        <v>0</v>
      </c>
      <c r="O11" s="26">
        <v>9</v>
      </c>
      <c r="P11" s="26">
        <v>9</v>
      </c>
      <c r="Q11" s="26">
        <v>10</v>
      </c>
      <c r="R11" s="26">
        <v>5</v>
      </c>
      <c r="S11" s="26">
        <v>0</v>
      </c>
      <c r="T11" s="26">
        <v>0</v>
      </c>
      <c r="U11" s="27">
        <f t="shared" si="0"/>
        <v>33</v>
      </c>
      <c r="V11" s="28">
        <f t="shared" si="1"/>
        <v>616086</v>
      </c>
    </row>
    <row r="12" spans="1:22" x14ac:dyDescent="0.3">
      <c r="A12" s="19" t="s">
        <v>36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126996</v>
      </c>
      <c r="H12" s="23">
        <v>21694</v>
      </c>
      <c r="I12" s="23">
        <v>0</v>
      </c>
      <c r="J12" s="23">
        <v>0</v>
      </c>
      <c r="K12" s="24">
        <v>8711</v>
      </c>
      <c r="L12" s="25" t="s">
        <v>59</v>
      </c>
      <c r="M12" s="26">
        <v>0</v>
      </c>
      <c r="N12" s="26">
        <v>0</v>
      </c>
      <c r="O12" s="26">
        <v>1</v>
      </c>
      <c r="P12" s="26">
        <v>3</v>
      </c>
      <c r="Q12" s="26">
        <v>5</v>
      </c>
      <c r="R12" s="26">
        <v>1</v>
      </c>
      <c r="S12" s="26">
        <v>0</v>
      </c>
      <c r="T12" s="26">
        <v>0</v>
      </c>
      <c r="U12" s="27">
        <f t="shared" si="0"/>
        <v>10</v>
      </c>
      <c r="V12" s="28">
        <f t="shared" si="1"/>
        <v>157401</v>
      </c>
    </row>
    <row r="13" spans="1:22" x14ac:dyDescent="0.3">
      <c r="A13" s="19" t="s">
        <v>36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83704</v>
      </c>
      <c r="G13" s="23">
        <v>0</v>
      </c>
      <c r="H13" s="23">
        <v>22639</v>
      </c>
      <c r="I13" s="23">
        <v>0</v>
      </c>
      <c r="J13" s="23">
        <v>410</v>
      </c>
      <c r="K13" s="24">
        <v>5599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112352</v>
      </c>
    </row>
    <row r="14" spans="1:22" x14ac:dyDescent="0.3">
      <c r="A14" s="19" t="s">
        <v>36</v>
      </c>
      <c r="B14" s="19" t="s">
        <v>45</v>
      </c>
      <c r="C14" s="20" t="s">
        <v>46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140058</v>
      </c>
      <c r="K14" s="24">
        <v>3071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143129</v>
      </c>
    </row>
    <row r="15" spans="1:22" x14ac:dyDescent="0.3">
      <c r="A15" s="19" t="s">
        <v>36</v>
      </c>
      <c r="B15" s="19" t="s">
        <v>47</v>
      </c>
      <c r="C15" s="20" t="s">
        <v>48</v>
      </c>
      <c r="D15" s="20">
        <v>2022</v>
      </c>
      <c r="E15" s="21" t="s">
        <v>49</v>
      </c>
      <c r="F15" s="22">
        <v>0</v>
      </c>
      <c r="G15" s="23">
        <v>0</v>
      </c>
      <c r="H15" s="23">
        <v>22059</v>
      </c>
      <c r="I15" s="23">
        <v>22694</v>
      </c>
      <c r="J15" s="23">
        <v>0</v>
      </c>
      <c r="K15" s="24">
        <v>3236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47989</v>
      </c>
    </row>
    <row r="16" spans="1:22" x14ac:dyDescent="0.3">
      <c r="A16" s="19" t="s">
        <v>50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430896</v>
      </c>
      <c r="H16" s="23">
        <v>0</v>
      </c>
      <c r="I16" s="23">
        <v>0</v>
      </c>
      <c r="J16" s="23">
        <v>0</v>
      </c>
      <c r="K16" s="24">
        <v>24176</v>
      </c>
      <c r="L16" s="25" t="s">
        <v>59</v>
      </c>
      <c r="M16" s="26">
        <v>0</v>
      </c>
      <c r="N16" s="26">
        <v>0</v>
      </c>
      <c r="O16" s="26">
        <v>41</v>
      </c>
      <c r="P16" s="26">
        <v>7</v>
      </c>
      <c r="Q16" s="26">
        <v>3</v>
      </c>
      <c r="R16" s="26">
        <v>0</v>
      </c>
      <c r="S16" s="26">
        <v>0</v>
      </c>
      <c r="T16" s="26">
        <v>0</v>
      </c>
      <c r="U16" s="27">
        <f t="shared" si="0"/>
        <v>51</v>
      </c>
      <c r="V16" s="28">
        <f t="shared" si="1"/>
        <v>455072</v>
      </c>
    </row>
    <row r="17" spans="1:22" x14ac:dyDescent="0.3">
      <c r="A17" s="19" t="s">
        <v>29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0</v>
      </c>
      <c r="H17" s="23">
        <v>33942</v>
      </c>
      <c r="I17" s="23">
        <v>204340</v>
      </c>
      <c r="J17" s="23">
        <v>0</v>
      </c>
      <c r="K17" s="24">
        <v>9843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248125</v>
      </c>
    </row>
    <row r="18" spans="1:22" x14ac:dyDescent="0.3">
      <c r="A18" s="19" t="s">
        <v>29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0</v>
      </c>
      <c r="G18" s="23">
        <v>0</v>
      </c>
      <c r="H18" s="23">
        <v>15940</v>
      </c>
      <c r="I18" s="23">
        <v>85174</v>
      </c>
      <c r="J18" s="23">
        <v>0</v>
      </c>
      <c r="K18" s="24">
        <v>4934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106048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7B662417-572C-4792-961E-BCBB73B10F65}"/>
  <conditionalFormatting sqref="V9:V28">
    <cfRule type="cellIs" dxfId="3" priority="4" operator="lessThan">
      <formula>0</formula>
    </cfRule>
  </conditionalFormatting>
  <conditionalFormatting sqref="V9:V28">
    <cfRule type="expression" dxfId="2" priority="2">
      <formula>#REF!&lt;0</formula>
    </cfRule>
  </conditionalFormatting>
  <conditionalFormatting sqref="D9:D28">
    <cfRule type="expression" dxfId="1" priority="1">
      <formula>OR($D9&gt;2022,AND($D9&lt;2022,$D9&lt;&gt;""))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D2260766-607C-4872-9D36-75A20C9B5444}">
      <formula1>"N/A, FMR, Actual Rent"</formula1>
    </dataValidation>
    <dataValidation type="list" allowBlank="1" showInputMessage="1" showErrorMessage="1" sqref="E9:E28" xr:uid="{B608266C-2866-443B-B9FF-FAA9E9A5B69D}">
      <formula1>"PH, TH, Joint TH &amp; PH-RRH, HMIS, SSO, TRA, PRA, SRA, S+C/SRO"</formula1>
    </dataValidation>
    <dataValidation allowBlank="1" showErrorMessage="1" sqref="A8:V8" xr:uid="{69D1A149-C9D1-49E6-938A-410A6DCF1A5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2021-03-06T21:43:29Z</dcterms:created>
  <dcterms:modified xsi:type="dcterms:W3CDTF">2021-05-20T14:00:19Z</dcterms:modified>
</cp:coreProperties>
</file>