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CA-600\"/>
    </mc:Choice>
  </mc:AlternateContent>
  <xr:revisionPtr revIDLastSave="0" documentId="13_ncr:1_{BD14F664-CDC2-4E22-A3B2-7EFE5278955A}" xr6:coauthVersionLast="46" xr6:coauthVersionMax="46" xr10:uidLastSave="{00000000-0000-0000-0000-000000000000}"/>
  <bookViews>
    <workbookView xWindow="-108" yWindow="-108" windowWidth="27288" windowHeight="17664" xr2:uid="{2BE65AC1-F2BE-4AF0-89A9-0F94CDDD16B3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2" i="1" l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<sst xmlns="http://schemas.openxmlformats.org/spreadsheetml/2006/main" count="154" uniqueCount="100">
  <si>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</si>
  <si>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</si>
  <si>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</si>
  <si>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</si>
  <si>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</si>
  <si>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</si>
  <si>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</si>
  <si>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</si>
  <si>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</si>
  <si>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</si>
  <si>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</si>
  <si>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</si>
  <si>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</si>
  <si>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</si>
  <si>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</si>
  <si>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</si>
  <si>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</si>
  <si>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</si>
  <si>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</si>
  <si>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</si>
  <si>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</si>
  <si>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</si>
  <si>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</si>
  <si>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</si>
  <si>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</si>
  <si>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</si>
  <si>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</si>
  <si>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</si>
  <si>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CA-602</t>
  </si>
  <si>
    <t>Orange County Housing Authority</t>
  </si>
  <si>
    <t>#4 Consolidated Continuum of Care TRA 2019 Renewal Project</t>
  </si>
  <si>
    <t>CA0560L9D022008</t>
  </si>
  <si>
    <t>PH</t>
  </si>
  <si>
    <t/>
  </si>
  <si>
    <t>Los Angeles</t>
  </si>
  <si>
    <t>Santa Ana, Anaheim/Orange County CoC</t>
  </si>
  <si>
    <t>County of Orange</t>
  </si>
  <si>
    <t>American Family Housing</t>
  </si>
  <si>
    <t>Permanent Housing Collaborative</t>
  </si>
  <si>
    <t>CA0562L9D022011</t>
  </si>
  <si>
    <t>People for Irvine Community Health dba 2-1-1 Orange County</t>
  </si>
  <si>
    <t>HMIS Consolidated Community Support NOFA 2019</t>
  </si>
  <si>
    <t>CA0575L9D022013</t>
  </si>
  <si>
    <t>Jackson Aisle Shelter Plus Care PRA 2019 Renewal Project</t>
  </si>
  <si>
    <t>CA0577L9D022013</t>
  </si>
  <si>
    <t>#1 Consolidated Shelter Plus Care TRA 2019 Renewal Project</t>
  </si>
  <si>
    <t>CA0581L9D022013</t>
  </si>
  <si>
    <t>Anaheim Supportive Housing, Inc.</t>
  </si>
  <si>
    <t>Tyrol Plaza Senior Apartments</t>
  </si>
  <si>
    <t>CA0593L9D022013</t>
  </si>
  <si>
    <t>#2 Consolidated Continuum of Care TRA 2019 Renewal Project</t>
  </si>
  <si>
    <t>CA0804L9D022012</t>
  </si>
  <si>
    <t>#3 Consolidated Continuum of Care TRA 2019 Renewal Project</t>
  </si>
  <si>
    <t>CA0865L9D022007</t>
  </si>
  <si>
    <t>Permanent Housing 2</t>
  </si>
  <si>
    <t>CA1002L9D022008</t>
  </si>
  <si>
    <t>Friendship Shelter, Inc.</t>
  </si>
  <si>
    <t>Henderson House Permanent Supportive Housing</t>
  </si>
  <si>
    <t>CA1119L9D022008</t>
  </si>
  <si>
    <t>Mercy House Living Centers</t>
  </si>
  <si>
    <t>Mercy House -CoC Leasing - Renewal</t>
  </si>
  <si>
    <t>CA1120L9D022008</t>
  </si>
  <si>
    <t>Illumination Foundation</t>
  </si>
  <si>
    <t>Stanton Multi-Service Center</t>
  </si>
  <si>
    <t>CA1121L9D022008</t>
  </si>
  <si>
    <t>Fullerton Interfaith Emergency Service</t>
  </si>
  <si>
    <t>Rapid Re-Housing for Families</t>
  </si>
  <si>
    <t>CA1231L9D022007</t>
  </si>
  <si>
    <t>Serving People In Need, Inc.</t>
  </si>
  <si>
    <t>CoC Rapid Re-housing 2019</t>
  </si>
  <si>
    <t>CA1235L9D022007</t>
  </si>
  <si>
    <t>Interval House</t>
  </si>
  <si>
    <t>Rapid Rehousing Program</t>
  </si>
  <si>
    <t>CA1269L9D022007</t>
  </si>
  <si>
    <t>Families Forward</t>
  </si>
  <si>
    <t>Families Forward Rapid Re-Housing Expansion</t>
  </si>
  <si>
    <t>CA1350L9D022006</t>
  </si>
  <si>
    <t>Mills End and PSH Leasing Consolidation</t>
  </si>
  <si>
    <t>CA1351L9D022006</t>
  </si>
  <si>
    <t>OC PSH Collaboration Project</t>
  </si>
  <si>
    <t>CA1352L9D022006</t>
  </si>
  <si>
    <t>Coordinated Entry System SSO Grant NOFA 2019 Combined</t>
  </si>
  <si>
    <t>CA1439L9D022005</t>
  </si>
  <si>
    <t>SSO</t>
  </si>
  <si>
    <t>Street2Home OC Expansion</t>
  </si>
  <si>
    <t>CA1512L9D022005</t>
  </si>
  <si>
    <t>1736 Family Crisis Center</t>
  </si>
  <si>
    <t>Rapid Re-housing for Homeless Veterans</t>
  </si>
  <si>
    <t>CA1513L9D022005</t>
  </si>
  <si>
    <t>OC PSH Collaboration Project II - Expansion</t>
  </si>
  <si>
    <t>CA1514L9D022005</t>
  </si>
  <si>
    <t>Domestic Violence Transitional Housing- Rapid Rehousing Program</t>
  </si>
  <si>
    <t>CA1887D9D022001</t>
  </si>
  <si>
    <t>Joint TH &amp; PH-RRH</t>
  </si>
  <si>
    <t>Aqua PSH</t>
  </si>
  <si>
    <t>CA1888L9D022001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</si>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</sst>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7E870-8C7E-44F1-893C-FDB9EFF7B6CB}">
  <sheetPr codeName="Sheet48">
    <pageSetUpPr fitToPage="1"/>
  </sheetPr>
  <dimension ref="A1:V4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96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97</v>
      </c>
      <c r="B5" s="34">
        <f ca="1">SUM(OFFSET(V8,1,0,500,1))</f>
        <v>28231737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2191020</v>
      </c>
      <c r="H9" s="23">
        <v>0</v>
      </c>
      <c r="I9" s="23">
        <v>0</v>
      </c>
      <c r="J9" s="23">
        <v>0</v>
      </c>
      <c r="K9" s="24">
        <v>105786</v>
      </c>
      <c r="L9" s="25" t="s">
        <v>98</v>
      </c>
      <c r="M9" s="26">
        <v>0</v>
      </c>
      <c r="N9" s="26">
        <v>0</v>
      </c>
      <c r="O9" s="26">
        <v>61</v>
      </c>
      <c r="P9" s="26">
        <v>22</v>
      </c>
      <c r="Q9" s="26">
        <v>5</v>
      </c>
      <c r="R9" s="26">
        <v>0</v>
      </c>
      <c r="S9" s="26">
        <v>0</v>
      </c>
      <c r="T9" s="26">
        <v>0</v>
      </c>
      <c r="U9" s="27">
        <f t="shared" ref="U9:U42" si="0">SUM(M9:T9)</f>
        <v>88</v>
      </c>
      <c r="V9" s="28">
        <f t="shared" ref="V9:V42" si="1">SUM(F9:K9)</f>
        <v>2296806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122024</v>
      </c>
      <c r="G10" s="23">
        <v>0</v>
      </c>
      <c r="H10" s="23">
        <v>137436</v>
      </c>
      <c r="I10" s="23">
        <v>92403</v>
      </c>
      <c r="J10" s="23">
        <v>3579</v>
      </c>
      <c r="K10" s="24">
        <v>29187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384629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15</v>
      </c>
      <c r="F11" s="22">
        <v>0</v>
      </c>
      <c r="G11" s="23">
        <v>0</v>
      </c>
      <c r="H11" s="23">
        <v>0</v>
      </c>
      <c r="I11" s="23">
        <v>0</v>
      </c>
      <c r="J11" s="23">
        <v>592023</v>
      </c>
      <c r="K11" s="24">
        <v>58552</v>
      </c>
      <c r="L11" s="25" t="s">
        <v>33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650575</v>
      </c>
    </row>
    <row r="12" spans="1:22" x14ac:dyDescent="0.3">
      <c r="A12" s="19" t="s">
        <v>29</v>
      </c>
      <c r="B12" s="19" t="s">
        <v>43</v>
      </c>
      <c r="C12" s="20" t="s">
        <v>44</v>
      </c>
      <c r="D12" s="20">
        <v>2022</v>
      </c>
      <c r="E12" s="21" t="s">
        <v>32</v>
      </c>
      <c r="F12" s="22">
        <v>0</v>
      </c>
      <c r="G12" s="23">
        <v>367836</v>
      </c>
      <c r="H12" s="23">
        <v>0</v>
      </c>
      <c r="I12" s="23">
        <v>0</v>
      </c>
      <c r="J12" s="23">
        <v>0</v>
      </c>
      <c r="K12" s="24">
        <v>21214</v>
      </c>
      <c r="L12" s="25" t="s">
        <v>99</v>
      </c>
      <c r="M12" s="26">
        <v>0</v>
      </c>
      <c r="N12" s="26">
        <v>29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29</v>
      </c>
      <c r="V12" s="28">
        <f t="shared" si="1"/>
        <v>389050</v>
      </c>
    </row>
    <row r="13" spans="1:22" x14ac:dyDescent="0.3">
      <c r="A13" s="19" t="s">
        <v>29</v>
      </c>
      <c r="B13" s="19" t="s">
        <v>45</v>
      </c>
      <c r="C13" s="20" t="s">
        <v>46</v>
      </c>
      <c r="D13" s="20">
        <v>2022</v>
      </c>
      <c r="E13" s="21" t="s">
        <v>32</v>
      </c>
      <c r="F13" s="22">
        <v>0</v>
      </c>
      <c r="G13" s="23">
        <v>4213260</v>
      </c>
      <c r="H13" s="23">
        <v>0</v>
      </c>
      <c r="I13" s="23">
        <v>0</v>
      </c>
      <c r="J13" s="23">
        <v>0</v>
      </c>
      <c r="K13" s="24">
        <v>238199</v>
      </c>
      <c r="L13" s="25" t="s">
        <v>98</v>
      </c>
      <c r="M13" s="26">
        <v>0</v>
      </c>
      <c r="N13" s="26">
        <v>0</v>
      </c>
      <c r="O13" s="26">
        <v>123</v>
      </c>
      <c r="P13" s="26">
        <v>51</v>
      </c>
      <c r="Q13" s="26">
        <v>0</v>
      </c>
      <c r="R13" s="26">
        <v>0</v>
      </c>
      <c r="S13" s="26">
        <v>0</v>
      </c>
      <c r="T13" s="26">
        <v>0</v>
      </c>
      <c r="U13" s="27">
        <f t="shared" si="0"/>
        <v>174</v>
      </c>
      <c r="V13" s="28">
        <f t="shared" si="1"/>
        <v>4451459</v>
      </c>
    </row>
    <row r="14" spans="1:22" x14ac:dyDescent="0.3">
      <c r="A14" s="19" t="s">
        <v>47</v>
      </c>
      <c r="B14" s="19" t="s">
        <v>48</v>
      </c>
      <c r="C14" s="20" t="s">
        <v>49</v>
      </c>
      <c r="D14" s="20">
        <v>2022</v>
      </c>
      <c r="E14" s="21" t="s">
        <v>32</v>
      </c>
      <c r="F14" s="22">
        <v>0</v>
      </c>
      <c r="G14" s="23">
        <v>0</v>
      </c>
      <c r="H14" s="23">
        <v>88920</v>
      </c>
      <c r="I14" s="23">
        <v>61362</v>
      </c>
      <c r="J14" s="23">
        <v>1080</v>
      </c>
      <c r="K14" s="24">
        <v>9390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160752</v>
      </c>
    </row>
    <row r="15" spans="1:22" x14ac:dyDescent="0.3">
      <c r="A15" s="19" t="s">
        <v>29</v>
      </c>
      <c r="B15" s="19" t="s">
        <v>50</v>
      </c>
      <c r="C15" s="20" t="s">
        <v>51</v>
      </c>
      <c r="D15" s="20">
        <v>2022</v>
      </c>
      <c r="E15" s="21" t="s">
        <v>32</v>
      </c>
      <c r="F15" s="22">
        <v>0</v>
      </c>
      <c r="G15" s="23">
        <v>1843092</v>
      </c>
      <c r="H15" s="23">
        <v>0</v>
      </c>
      <c r="I15" s="23">
        <v>0</v>
      </c>
      <c r="J15" s="23">
        <v>0</v>
      </c>
      <c r="K15" s="24">
        <v>87416</v>
      </c>
      <c r="L15" s="25" t="s">
        <v>98</v>
      </c>
      <c r="M15" s="26">
        <v>0</v>
      </c>
      <c r="N15" s="26">
        <v>0</v>
      </c>
      <c r="O15" s="26">
        <v>54</v>
      </c>
      <c r="P15" s="26">
        <v>18</v>
      </c>
      <c r="Q15" s="26">
        <v>3</v>
      </c>
      <c r="R15" s="26">
        <v>0</v>
      </c>
      <c r="S15" s="26">
        <v>0</v>
      </c>
      <c r="T15" s="26">
        <v>0</v>
      </c>
      <c r="U15" s="27">
        <f t="shared" si="0"/>
        <v>75</v>
      </c>
      <c r="V15" s="28">
        <f t="shared" si="1"/>
        <v>1930508</v>
      </c>
    </row>
    <row r="16" spans="1:22" x14ac:dyDescent="0.3">
      <c r="A16" s="19" t="s">
        <v>29</v>
      </c>
      <c r="B16" s="19" t="s">
        <v>52</v>
      </c>
      <c r="C16" s="20" t="s">
        <v>53</v>
      </c>
      <c r="D16" s="20">
        <v>2022</v>
      </c>
      <c r="E16" s="21" t="s">
        <v>32</v>
      </c>
      <c r="F16" s="22">
        <v>0</v>
      </c>
      <c r="G16" s="23">
        <v>2802492</v>
      </c>
      <c r="H16" s="23">
        <v>0</v>
      </c>
      <c r="I16" s="23">
        <v>0</v>
      </c>
      <c r="J16" s="23">
        <v>0</v>
      </c>
      <c r="K16" s="24">
        <v>142465</v>
      </c>
      <c r="L16" s="25" t="s">
        <v>98</v>
      </c>
      <c r="M16" s="26">
        <v>0</v>
      </c>
      <c r="N16" s="26">
        <v>0</v>
      </c>
      <c r="O16" s="26">
        <v>84</v>
      </c>
      <c r="P16" s="26">
        <v>28</v>
      </c>
      <c r="Q16" s="26">
        <v>3</v>
      </c>
      <c r="R16" s="26">
        <v>0</v>
      </c>
      <c r="S16" s="26">
        <v>0</v>
      </c>
      <c r="T16" s="26">
        <v>0</v>
      </c>
      <c r="U16" s="27">
        <f t="shared" si="0"/>
        <v>115</v>
      </c>
      <c r="V16" s="28">
        <f t="shared" si="1"/>
        <v>2944957</v>
      </c>
    </row>
    <row r="17" spans="1:22" x14ac:dyDescent="0.3">
      <c r="A17" s="19" t="s">
        <v>37</v>
      </c>
      <c r="B17" s="19" t="s">
        <v>54</v>
      </c>
      <c r="C17" s="20" t="s">
        <v>55</v>
      </c>
      <c r="D17" s="20">
        <v>2022</v>
      </c>
      <c r="E17" s="21" t="s">
        <v>32</v>
      </c>
      <c r="F17" s="22">
        <v>297365</v>
      </c>
      <c r="G17" s="23">
        <v>0</v>
      </c>
      <c r="H17" s="23">
        <v>181173</v>
      </c>
      <c r="I17" s="23">
        <v>79808</v>
      </c>
      <c r="J17" s="23">
        <v>3578</v>
      </c>
      <c r="K17" s="24">
        <v>31183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593107</v>
      </c>
    </row>
    <row r="18" spans="1:22" x14ac:dyDescent="0.3">
      <c r="A18" s="19" t="s">
        <v>56</v>
      </c>
      <c r="B18" s="19" t="s">
        <v>57</v>
      </c>
      <c r="C18" s="20" t="s">
        <v>58</v>
      </c>
      <c r="D18" s="20">
        <v>2022</v>
      </c>
      <c r="E18" s="21" t="s">
        <v>32</v>
      </c>
      <c r="F18" s="22">
        <v>308454</v>
      </c>
      <c r="G18" s="23">
        <v>0</v>
      </c>
      <c r="H18" s="23">
        <v>180467</v>
      </c>
      <c r="I18" s="23">
        <v>106494</v>
      </c>
      <c r="J18" s="23">
        <v>3950</v>
      </c>
      <c r="K18" s="24">
        <v>33512</v>
      </c>
      <c r="L18" s="25" t="s">
        <v>33</v>
      </c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632877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32</v>
      </c>
      <c r="F19" s="22">
        <v>393079</v>
      </c>
      <c r="G19" s="23">
        <v>0</v>
      </c>
      <c r="H19" s="23">
        <v>68220</v>
      </c>
      <c r="I19" s="23">
        <v>45605</v>
      </c>
      <c r="J19" s="23">
        <v>6000</v>
      </c>
      <c r="K19" s="24">
        <v>26102</v>
      </c>
      <c r="L19" s="25" t="s">
        <v>33</v>
      </c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539006</v>
      </c>
    </row>
    <row r="20" spans="1:22" x14ac:dyDescent="0.3">
      <c r="A20" s="19" t="s">
        <v>62</v>
      </c>
      <c r="B20" s="19" t="s">
        <v>63</v>
      </c>
      <c r="C20" s="20" t="s">
        <v>64</v>
      </c>
      <c r="D20" s="20">
        <v>2022</v>
      </c>
      <c r="E20" s="21" t="s">
        <v>32</v>
      </c>
      <c r="F20" s="22">
        <v>0</v>
      </c>
      <c r="G20" s="23">
        <v>331872</v>
      </c>
      <c r="H20" s="23">
        <v>104949</v>
      </c>
      <c r="I20" s="23">
        <v>0</v>
      </c>
      <c r="J20" s="23">
        <v>10000</v>
      </c>
      <c r="K20" s="24">
        <v>25712</v>
      </c>
      <c r="L20" s="25" t="s">
        <v>99</v>
      </c>
      <c r="M20" s="26">
        <v>0</v>
      </c>
      <c r="N20" s="26">
        <v>12</v>
      </c>
      <c r="O20" s="26">
        <v>6</v>
      </c>
      <c r="P20" s="26">
        <v>2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20</v>
      </c>
      <c r="V20" s="28">
        <f t="shared" si="1"/>
        <v>472533</v>
      </c>
    </row>
    <row r="21" spans="1:22" x14ac:dyDescent="0.3">
      <c r="A21" s="19" t="s">
        <v>65</v>
      </c>
      <c r="B21" s="19" t="s">
        <v>66</v>
      </c>
      <c r="C21" s="20" t="s">
        <v>67</v>
      </c>
      <c r="D21" s="20">
        <v>2022</v>
      </c>
      <c r="E21" s="21" t="s">
        <v>32</v>
      </c>
      <c r="F21" s="22">
        <v>0</v>
      </c>
      <c r="G21" s="23">
        <v>282504</v>
      </c>
      <c r="H21" s="23">
        <v>44452</v>
      </c>
      <c r="I21" s="23">
        <v>0</v>
      </c>
      <c r="J21" s="23">
        <v>500</v>
      </c>
      <c r="K21" s="24">
        <v>16739</v>
      </c>
      <c r="L21" s="25" t="s">
        <v>98</v>
      </c>
      <c r="M21" s="26">
        <v>0</v>
      </c>
      <c r="N21" s="26">
        <v>0</v>
      </c>
      <c r="O21" s="26">
        <v>10</v>
      </c>
      <c r="P21" s="26">
        <v>2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12</v>
      </c>
      <c r="V21" s="28">
        <f t="shared" si="1"/>
        <v>344195</v>
      </c>
    </row>
    <row r="22" spans="1:22" x14ac:dyDescent="0.3">
      <c r="A22" s="19" t="s">
        <v>68</v>
      </c>
      <c r="B22" s="19" t="s">
        <v>69</v>
      </c>
      <c r="C22" s="20" t="s">
        <v>70</v>
      </c>
      <c r="D22" s="20">
        <v>2022</v>
      </c>
      <c r="E22" s="21" t="s">
        <v>32</v>
      </c>
      <c r="F22" s="22">
        <v>0</v>
      </c>
      <c r="G22" s="23">
        <v>434352</v>
      </c>
      <c r="H22" s="23">
        <v>154883</v>
      </c>
      <c r="I22" s="23">
        <v>0</v>
      </c>
      <c r="J22" s="23">
        <v>8325</v>
      </c>
      <c r="K22" s="24">
        <v>31962</v>
      </c>
      <c r="L22" s="25" t="s">
        <v>99</v>
      </c>
      <c r="M22" s="26">
        <v>0</v>
      </c>
      <c r="N22" s="26">
        <v>0</v>
      </c>
      <c r="O22" s="26">
        <v>10</v>
      </c>
      <c r="P22" s="26">
        <v>8</v>
      </c>
      <c r="Q22" s="26">
        <v>0</v>
      </c>
      <c r="R22" s="26">
        <v>0</v>
      </c>
      <c r="S22" s="26">
        <v>0</v>
      </c>
      <c r="T22" s="26">
        <v>0</v>
      </c>
      <c r="U22" s="27">
        <f t="shared" si="0"/>
        <v>18</v>
      </c>
      <c r="V22" s="28">
        <f t="shared" si="1"/>
        <v>629522</v>
      </c>
    </row>
    <row r="23" spans="1:22" x14ac:dyDescent="0.3">
      <c r="A23" s="19" t="s">
        <v>71</v>
      </c>
      <c r="B23" s="19" t="s">
        <v>72</v>
      </c>
      <c r="C23" s="20" t="s">
        <v>73</v>
      </c>
      <c r="D23" s="20">
        <v>2022</v>
      </c>
      <c r="E23" s="21" t="s">
        <v>32</v>
      </c>
      <c r="F23" s="22">
        <v>0</v>
      </c>
      <c r="G23" s="23">
        <v>173712</v>
      </c>
      <c r="H23" s="23">
        <v>52936</v>
      </c>
      <c r="I23" s="23">
        <v>0</v>
      </c>
      <c r="J23" s="23">
        <v>1000</v>
      </c>
      <c r="K23" s="24">
        <v>3547</v>
      </c>
      <c r="L23" s="25" t="s">
        <v>98</v>
      </c>
      <c r="M23" s="26">
        <v>6</v>
      </c>
      <c r="N23" s="26">
        <v>3</v>
      </c>
      <c r="O23" s="26">
        <v>1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10</v>
      </c>
      <c r="V23" s="28">
        <f t="shared" si="1"/>
        <v>231195</v>
      </c>
    </row>
    <row r="24" spans="1:22" x14ac:dyDescent="0.3">
      <c r="A24" s="19" t="s">
        <v>74</v>
      </c>
      <c r="B24" s="19" t="s">
        <v>75</v>
      </c>
      <c r="C24" s="20" t="s">
        <v>76</v>
      </c>
      <c r="D24" s="20">
        <v>2022</v>
      </c>
      <c r="E24" s="21" t="s">
        <v>32</v>
      </c>
      <c r="F24" s="22">
        <v>0</v>
      </c>
      <c r="G24" s="23">
        <v>423888</v>
      </c>
      <c r="H24" s="23">
        <v>123468</v>
      </c>
      <c r="I24" s="23">
        <v>0</v>
      </c>
      <c r="J24" s="23">
        <v>0</v>
      </c>
      <c r="K24" s="24">
        <v>32381</v>
      </c>
      <c r="L24" s="25" t="s">
        <v>98</v>
      </c>
      <c r="M24" s="26">
        <v>0</v>
      </c>
      <c r="N24" s="26">
        <v>1</v>
      </c>
      <c r="O24" s="26">
        <v>5</v>
      </c>
      <c r="P24" s="26">
        <v>9</v>
      </c>
      <c r="Q24" s="26">
        <v>1</v>
      </c>
      <c r="R24" s="26">
        <v>0</v>
      </c>
      <c r="S24" s="26">
        <v>0</v>
      </c>
      <c r="T24" s="26">
        <v>0</v>
      </c>
      <c r="U24" s="27">
        <f t="shared" si="0"/>
        <v>16</v>
      </c>
      <c r="V24" s="28">
        <f t="shared" si="1"/>
        <v>579737</v>
      </c>
    </row>
    <row r="25" spans="1:22" x14ac:dyDescent="0.3">
      <c r="A25" s="19" t="s">
        <v>59</v>
      </c>
      <c r="B25" s="19" t="s">
        <v>77</v>
      </c>
      <c r="C25" s="20" t="s">
        <v>78</v>
      </c>
      <c r="D25" s="20">
        <v>2022</v>
      </c>
      <c r="E25" s="21" t="s">
        <v>32</v>
      </c>
      <c r="F25" s="22">
        <v>386279</v>
      </c>
      <c r="G25" s="23">
        <v>0</v>
      </c>
      <c r="H25" s="23">
        <v>88154</v>
      </c>
      <c r="I25" s="23">
        <v>76847</v>
      </c>
      <c r="J25" s="23">
        <v>6000</v>
      </c>
      <c r="K25" s="24">
        <v>17510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574790</v>
      </c>
    </row>
    <row r="26" spans="1:22" x14ac:dyDescent="0.3">
      <c r="A26" s="19" t="s">
        <v>59</v>
      </c>
      <c r="B26" s="19" t="s">
        <v>79</v>
      </c>
      <c r="C26" s="20" t="s">
        <v>80</v>
      </c>
      <c r="D26" s="20">
        <v>2022</v>
      </c>
      <c r="E26" s="21" t="s">
        <v>32</v>
      </c>
      <c r="F26" s="22">
        <v>2160722</v>
      </c>
      <c r="G26" s="23">
        <v>0</v>
      </c>
      <c r="H26" s="23">
        <v>688193</v>
      </c>
      <c r="I26" s="23">
        <v>265426</v>
      </c>
      <c r="J26" s="23">
        <v>6350</v>
      </c>
      <c r="K26" s="24">
        <v>176650</v>
      </c>
      <c r="L26" s="25" t="s">
        <v>33</v>
      </c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3297341</v>
      </c>
    </row>
    <row r="27" spans="1:22" x14ac:dyDescent="0.3">
      <c r="A27" s="19" t="s">
        <v>36</v>
      </c>
      <c r="B27" s="19" t="s">
        <v>81</v>
      </c>
      <c r="C27" s="20" t="s">
        <v>82</v>
      </c>
      <c r="D27" s="20">
        <v>2022</v>
      </c>
      <c r="E27" s="21" t="s">
        <v>83</v>
      </c>
      <c r="F27" s="22">
        <v>0</v>
      </c>
      <c r="G27" s="23">
        <v>0</v>
      </c>
      <c r="H27" s="23">
        <v>1125285</v>
      </c>
      <c r="I27" s="23">
        <v>0</v>
      </c>
      <c r="J27" s="23">
        <v>0</v>
      </c>
      <c r="K27" s="24">
        <v>105954</v>
      </c>
      <c r="L27" s="25" t="s">
        <v>33</v>
      </c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1231239</v>
      </c>
    </row>
    <row r="28" spans="1:22" x14ac:dyDescent="0.3">
      <c r="A28" s="19" t="s">
        <v>62</v>
      </c>
      <c r="B28" s="19" t="s">
        <v>84</v>
      </c>
      <c r="C28" s="20" t="s">
        <v>85</v>
      </c>
      <c r="D28" s="20">
        <v>2022</v>
      </c>
      <c r="E28" s="21" t="s">
        <v>32</v>
      </c>
      <c r="F28" s="22">
        <v>1117930</v>
      </c>
      <c r="G28" s="23">
        <v>0</v>
      </c>
      <c r="H28" s="23">
        <v>619080</v>
      </c>
      <c r="I28" s="23">
        <v>37191</v>
      </c>
      <c r="J28" s="23">
        <v>45000</v>
      </c>
      <c r="K28" s="24">
        <v>137680</v>
      </c>
      <c r="L28" s="25" t="s">
        <v>33</v>
      </c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1956881</v>
      </c>
    </row>
    <row r="29" spans="1:22" x14ac:dyDescent="0.3">
      <c r="A29" s="19" t="s">
        <v>86</v>
      </c>
      <c r="B29" s="19" t="s">
        <v>87</v>
      </c>
      <c r="C29" s="20" t="s">
        <v>88</v>
      </c>
      <c r="D29" s="20">
        <v>2022</v>
      </c>
      <c r="E29" s="21" t="s">
        <v>32</v>
      </c>
      <c r="F29" s="22">
        <v>0</v>
      </c>
      <c r="G29" s="23">
        <v>191580</v>
      </c>
      <c r="H29" s="23">
        <v>188832</v>
      </c>
      <c r="I29" s="23">
        <v>0</v>
      </c>
      <c r="J29" s="23">
        <v>500</v>
      </c>
      <c r="K29" s="24">
        <v>33153</v>
      </c>
      <c r="L29" s="25" t="s">
        <v>98</v>
      </c>
      <c r="M29" s="26">
        <v>0</v>
      </c>
      <c r="N29" s="26">
        <v>7</v>
      </c>
      <c r="O29" s="26">
        <v>1</v>
      </c>
      <c r="P29" s="26">
        <v>1</v>
      </c>
      <c r="Q29" s="26">
        <v>0</v>
      </c>
      <c r="R29" s="26">
        <v>0</v>
      </c>
      <c r="S29" s="26">
        <v>0</v>
      </c>
      <c r="T29" s="26">
        <v>0</v>
      </c>
      <c r="U29" s="27">
        <f t="shared" si="0"/>
        <v>9</v>
      </c>
      <c r="V29" s="28">
        <f t="shared" si="1"/>
        <v>414065</v>
      </c>
    </row>
    <row r="30" spans="1:22" x14ac:dyDescent="0.3">
      <c r="A30" s="19" t="s">
        <v>59</v>
      </c>
      <c r="B30" s="19" t="s">
        <v>89</v>
      </c>
      <c r="C30" s="20" t="s">
        <v>90</v>
      </c>
      <c r="D30" s="20">
        <v>2022</v>
      </c>
      <c r="E30" s="21" t="s">
        <v>32</v>
      </c>
      <c r="F30" s="22">
        <v>1505070</v>
      </c>
      <c r="G30" s="23">
        <v>0</v>
      </c>
      <c r="H30" s="23">
        <v>296139</v>
      </c>
      <c r="I30" s="23">
        <v>345973</v>
      </c>
      <c r="J30" s="23">
        <v>4700</v>
      </c>
      <c r="K30" s="24">
        <v>146976</v>
      </c>
      <c r="L30" s="25" t="s">
        <v>33</v>
      </c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2298858</v>
      </c>
    </row>
    <row r="31" spans="1:22" x14ac:dyDescent="0.3">
      <c r="A31" s="19" t="s">
        <v>71</v>
      </c>
      <c r="B31" s="19" t="s">
        <v>91</v>
      </c>
      <c r="C31" s="20" t="s">
        <v>92</v>
      </c>
      <c r="D31" s="20">
        <v>2022</v>
      </c>
      <c r="E31" s="21" t="s">
        <v>93</v>
      </c>
      <c r="F31" s="22">
        <v>0</v>
      </c>
      <c r="G31" s="23">
        <v>543888</v>
      </c>
      <c r="H31" s="23">
        <v>287547</v>
      </c>
      <c r="I31" s="23">
        <v>81763</v>
      </c>
      <c r="J31" s="23">
        <v>5500</v>
      </c>
      <c r="K31" s="24">
        <v>15981</v>
      </c>
      <c r="L31" s="25" t="s">
        <v>98</v>
      </c>
      <c r="M31" s="26">
        <v>36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7">
        <f t="shared" si="0"/>
        <v>36</v>
      </c>
      <c r="V31" s="28">
        <f t="shared" si="1"/>
        <v>934679</v>
      </c>
    </row>
    <row r="32" spans="1:22" x14ac:dyDescent="0.3">
      <c r="A32" s="19" t="s">
        <v>59</v>
      </c>
      <c r="B32" s="19" t="s">
        <v>94</v>
      </c>
      <c r="C32" s="20" t="s">
        <v>95</v>
      </c>
      <c r="D32" s="20">
        <v>2022</v>
      </c>
      <c r="E32" s="21" t="s">
        <v>32</v>
      </c>
      <c r="F32" s="22">
        <v>0</v>
      </c>
      <c r="G32" s="23">
        <v>125892</v>
      </c>
      <c r="H32" s="23">
        <v>116892</v>
      </c>
      <c r="I32" s="23">
        <v>20958</v>
      </c>
      <c r="J32" s="23">
        <v>5600</v>
      </c>
      <c r="K32" s="24">
        <v>23634</v>
      </c>
      <c r="L32" s="25" t="s">
        <v>98</v>
      </c>
      <c r="M32" s="26">
        <v>7</v>
      </c>
      <c r="N32" s="26">
        <v>1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7">
        <f t="shared" si="0"/>
        <v>8</v>
      </c>
      <c r="V32" s="28">
        <f t="shared" si="1"/>
        <v>292976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  <row r="40" spans="1:22" x14ac:dyDescent="0.3">
      <c r="A40" s="19"/>
      <c r="B40" s="19"/>
      <c r="C40" s="20"/>
      <c r="D40" s="20"/>
      <c r="E40" s="21"/>
      <c r="F40" s="22"/>
      <c r="G40" s="23"/>
      <c r="H40" s="23"/>
      <c r="I40" s="23"/>
      <c r="J40" s="23"/>
      <c r="K40" s="24"/>
      <c r="L40" s="25"/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0</v>
      </c>
    </row>
    <row r="41" spans="1:22" x14ac:dyDescent="0.3">
      <c r="A41" s="19"/>
      <c r="B41" s="19"/>
      <c r="C41" s="20"/>
      <c r="D41" s="20"/>
      <c r="E41" s="21"/>
      <c r="F41" s="22"/>
      <c r="G41" s="23"/>
      <c r="H41" s="23"/>
      <c r="I41" s="23"/>
      <c r="J41" s="23"/>
      <c r="K41" s="24"/>
      <c r="L41" s="25"/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0</v>
      </c>
    </row>
    <row r="42" spans="1:22" x14ac:dyDescent="0.3">
      <c r="A42" s="19"/>
      <c r="B42" s="19"/>
      <c r="C42" s="20"/>
      <c r="D42" s="20"/>
      <c r="E42" s="21"/>
      <c r="F42" s="22"/>
      <c r="G42" s="23"/>
      <c r="H42" s="23"/>
      <c r="I42" s="23"/>
      <c r="J42" s="23"/>
      <c r="K42" s="24"/>
      <c r="L42" s="25"/>
      <c r="M42" s="26"/>
      <c r="N42" s="26"/>
      <c r="O42" s="26"/>
      <c r="P42" s="26"/>
      <c r="Q42" s="26"/>
      <c r="R42" s="26"/>
      <c r="S42" s="26"/>
      <c r="T42" s="26"/>
      <c r="U42" s="27">
        <f t="shared" si="0"/>
        <v>0</v>
      </c>
      <c r="V42" s="28">
        <f t="shared" si="1"/>
        <v>0</v>
      </c>
    </row>
  </sheetData>
  <autoFilter ref="A8:V8" xr:uid="{69CB4508-5F27-4B1E-8EAE-D103EDF51ADC}"/>
  <conditionalFormatting sqref="V9:V42">
    <cfRule type="cellIs" dxfId="3" priority="4" operator="lessThan">
      <formula>0</formula>
    </cfRule>
  </conditionalFormatting>
  <conditionalFormatting sqref="V9:V42">
    <cfRule type="expression" dxfId="2" priority="2">
      <formula>#REF!&lt;0</formula>
    </cfRule>
  </conditionalFormatting>
  <conditionalFormatting sqref="D9:D42">
    <cfRule type="expression" dxfId="1" priority="1">
      <formula>OR($D9&gt;2022,AND($D9&lt;2022,$D9&lt;&gt;""))</formula>
    </cfRule>
  </conditionalFormatting>
  <conditionalFormatting sqref="C9:C42">
    <cfRule type="expression" dxfId="0" priority="5">
      <formula>(#REF!&gt;1)</formula>
    </cfRule>
  </conditionalFormatting>
  <dataValidations count="3">
    <dataValidation type="list" allowBlank="1" showInputMessage="1" showErrorMessage="1" sqref="L9:L42" xr:uid="{E524BC47-CFBF-42E7-90E7-53E6025823E9}">
      <formula1>"N/A, FMR, Actual Rent"</formula1>
    </dataValidation>
    <dataValidation type="list" allowBlank="1" showInputMessage="1" showErrorMessage="1" sqref="E9:E42" xr:uid="{BB6A746D-C511-4A27-9DF9-2450CEF8F724}">
      <formula1>"PH, TH, Joint TH &amp; PH-RRH, HMIS, SSO, TRA, PRA, SRA, S+C/SRO"</formula1>
    </dataValidation>
    <dataValidation allowBlank="1" showErrorMessage="1" sqref="A8:V8" xr:uid="{09116E14-E655-4A59-9FA9-C2EA9D970D4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2021-03-06T21:43:35Z</dcterms:created>
  <dcterms:modified xsi:type="dcterms:W3CDTF">2021-05-20T14:00:16Z</dcterms:modified>
</cp:coreProperties>
</file>