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39B83B68-B088-465F-A6CD-9FB5F2CEBAB4}" xr6:coauthVersionLast="46" xr6:coauthVersionMax="46" xr10:uidLastSave="{00000000-0000-0000-0000-000000000000}"/>
  <bookViews>
    <workbookView xWindow="-108" yWindow="-108" windowWidth="27288" windowHeight="17664" xr2:uid="{974F6D82-ABB1-4FE6-8C30-5B12069BC13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 l="1"/>
  <c r="V37" i="1"/>
  <c r="U37" i="1"/>
  <c r="V36" i="1"/>
  <c r="V35" i="1"/>
  <c r="V34" i="1"/>
  <c r="V33" i="1"/>
  <c r="V32" i="1"/>
  <c r="U32" i="1"/>
  <c r="V31" i="1"/>
  <c r="U31" i="1"/>
  <c r="V30" i="1"/>
  <c r="V29" i="1"/>
  <c r="U29" i="1"/>
  <c r="V28" i="1"/>
  <c r="U28" i="1"/>
  <c r="V27" i="1"/>
  <c r="U27" i="1"/>
  <c r="V26" i="1"/>
  <c r="V25" i="1"/>
  <c r="U25" i="1"/>
  <c r="V24" i="1"/>
  <c r="V23" i="1"/>
  <c r="U23" i="1"/>
  <c r="V22" i="1"/>
  <c r="V21" i="1"/>
  <c r="V20" i="1"/>
  <c r="V19" i="1"/>
  <c r="V18" i="1"/>
  <c r="V17" i="1"/>
  <c r="V16" i="1"/>
  <c r="V15" i="1"/>
  <c r="V14" i="1"/>
  <c r="V13" i="1"/>
  <c r="U13" i="1"/>
  <c r="V12" i="1"/>
  <c r="V11" i="1"/>
  <c r="U11" i="1"/>
  <c r="V10" i="1"/>
  <c r="V9" i="1"/>
  <c r="B5" i="1" l="1"/>
</calcChain>
</file>

<file path=xl/sharedStrings.xml><?xml version="1.0" encoding="utf-8"?>
<sst xmlns="http://schemas.openxmlformats.org/spreadsheetml/2006/main" count="184" uniqueCount="107">
  <si>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</si>
  <si>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</si>
  <si>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</si>
  <si>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</si>
  <si>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</si>
  <si>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</si>
  <si>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</si>
  <si>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</si>
  <si>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</si>
  <si>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</si>
  <si>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</si>
  <si>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</si>
  <si>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</si>
  <si>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</si>
  <si>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</si>
  <si>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</si>
  <si>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</si>
  <si>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</si>
  <si>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</si>
  <si>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</si>
  <si>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</si>
  <si>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</si>
  <si>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</si>
  <si>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</si>
  <si>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</si>
  <si>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</si>
  <si>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</si>
  <si>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</si>
  <si>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CA-514</t>
  </si>
  <si>
    <t>Housing Authority City of Fresno</t>
  </si>
  <si>
    <t>Permanent Supportive Housing, Blackstone</t>
  </si>
  <si>
    <t>CA0275L9T142007</t>
  </si>
  <si>
    <t>PH</t>
  </si>
  <si>
    <t/>
  </si>
  <si>
    <t>San Francisco</t>
  </si>
  <si>
    <t>Fresno City &amp; County/Madera County CoC</t>
  </si>
  <si>
    <t>Permanent Supportive Housing Trinity</t>
  </si>
  <si>
    <t>CA0276L9T142008</t>
  </si>
  <si>
    <t>Shelter Plus Care 4</t>
  </si>
  <si>
    <t>CA0277L9T142007</t>
  </si>
  <si>
    <t>HMIS II Expansion</t>
  </si>
  <si>
    <t>CA0278L9T142013</t>
  </si>
  <si>
    <t>Shelter Plus Care 1</t>
  </si>
  <si>
    <t>CA0281L9T142013</t>
  </si>
  <si>
    <t>Community Action Partnership of Madera County, Inc.</t>
  </si>
  <si>
    <t>Combined Renewal and Expansion</t>
  </si>
  <si>
    <t>CA0772L9T142012</t>
  </si>
  <si>
    <t>Turning Point of Central California, Inc.</t>
  </si>
  <si>
    <t>Stasis Permanent Supportive Housing</t>
  </si>
  <si>
    <t>CA0773L9T142012</t>
  </si>
  <si>
    <t>Family Villa Permanent Supportive Housing</t>
  </si>
  <si>
    <t>CA0841L9T142009</t>
  </si>
  <si>
    <t>Valley Teen Ranch</t>
  </si>
  <si>
    <t>Transitional Living Home</t>
  </si>
  <si>
    <t>CA0906L9T142011</t>
  </si>
  <si>
    <t>TH</t>
  </si>
  <si>
    <t>Marjaree Mason Center, Inc.</t>
  </si>
  <si>
    <t>MMC Clovis Transitional Project</t>
  </si>
  <si>
    <t>CA0974L9T142007</t>
  </si>
  <si>
    <t>HMIS Expansion</t>
  </si>
  <si>
    <t>CA0976L9T142009</t>
  </si>
  <si>
    <t>Renaissance at Santa Clara</t>
  </si>
  <si>
    <t>CA0977L9T142007</t>
  </si>
  <si>
    <t>Fresno County Economic Opportunities Commission</t>
  </si>
  <si>
    <t>Project PHoenix</t>
  </si>
  <si>
    <t>CA1090L9T142007</t>
  </si>
  <si>
    <t>WestCare California, Inc.</t>
  </si>
  <si>
    <t>Project LiftOFF Combined</t>
  </si>
  <si>
    <t>CA1091L9T142007</t>
  </si>
  <si>
    <t>Welcome Home</t>
  </si>
  <si>
    <t>CA1185L9T142007</t>
  </si>
  <si>
    <t>Serenity Village</t>
  </si>
  <si>
    <t>CA1255L9T142006</t>
  </si>
  <si>
    <t>Rapid Rehousing Project</t>
  </si>
  <si>
    <t>CA1319L9T142005</t>
  </si>
  <si>
    <t>Falcon Court Permanent Supportive Housing</t>
  </si>
  <si>
    <t>CA1320L9T142006</t>
  </si>
  <si>
    <t>Welcome Home 2/2a</t>
  </si>
  <si>
    <t>CA1410L9T142005</t>
  </si>
  <si>
    <t>MMC Welcome Home 3</t>
  </si>
  <si>
    <t>CA1480L9T142005</t>
  </si>
  <si>
    <t>Project Hearth</t>
  </si>
  <si>
    <t>CA1481L9T142005</t>
  </si>
  <si>
    <t>Mental Health Systems Inc.</t>
  </si>
  <si>
    <t>CA1567L9T142004</t>
  </si>
  <si>
    <t>Project Home Plate</t>
  </si>
  <si>
    <t>CA1568L9T142004</t>
  </si>
  <si>
    <t>A Rapid Way Home</t>
  </si>
  <si>
    <t>CA1569L9T142004</t>
  </si>
  <si>
    <t>HERO Team 2 expansion</t>
  </si>
  <si>
    <t>CA1570L9T142004</t>
  </si>
  <si>
    <t>SSO</t>
  </si>
  <si>
    <t>CA1760L9T142002</t>
  </si>
  <si>
    <t>Project Rise</t>
  </si>
  <si>
    <t>CA1761L9T142002</t>
  </si>
  <si>
    <t>DV Coordinated Entry System</t>
  </si>
  <si>
    <t>CA1762D9T142002</t>
  </si>
  <si>
    <t>Safe and Sound</t>
  </si>
  <si>
    <t>CA1764D9T142002</t>
  </si>
  <si>
    <t>DV Coordinated Entry System 2</t>
  </si>
  <si>
    <t>CA1854L9T142001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</si>
  <si>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</si>
  <si>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</si>
  <si>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</si>
  <si>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</si>
  <si>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2020 Hacienda Housing Program RENEWAL</t>
  </si>
  <si>
    <t>Coordinated Entry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</si>
</sst>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9AFE5-59FD-4190-B7BC-56FBFAD0B9B3}">
  <sheetPr codeName="Sheet33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101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102</v>
      </c>
      <c r="B5" s="34">
        <f ca="1">SUM(OFFSET(V8,1,0,500,1))</f>
        <v>10888264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44130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38" si="0">SUM(F9:K9)</f>
        <v>44130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0</v>
      </c>
      <c r="H10" s="23">
        <v>60562</v>
      </c>
      <c r="I10" s="23">
        <v>0</v>
      </c>
      <c r="J10" s="23">
        <v>0</v>
      </c>
      <c r="K10" s="24">
        <v>4221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64783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388764</v>
      </c>
      <c r="H11" s="23">
        <v>0</v>
      </c>
      <c r="I11" s="23">
        <v>0</v>
      </c>
      <c r="J11" s="23">
        <v>0</v>
      </c>
      <c r="K11" s="24">
        <v>20731</v>
      </c>
      <c r="L11" s="25" t="s">
        <v>104</v>
      </c>
      <c r="M11" s="26">
        <v>0</v>
      </c>
      <c r="N11" s="26">
        <v>0</v>
      </c>
      <c r="O11" s="26">
        <v>33</v>
      </c>
      <c r="P11" s="26">
        <v>7</v>
      </c>
      <c r="Q11" s="26">
        <v>1</v>
      </c>
      <c r="R11" s="26">
        <v>0</v>
      </c>
      <c r="S11" s="26">
        <v>0</v>
      </c>
      <c r="T11" s="26">
        <v>0</v>
      </c>
      <c r="U11" s="27">
        <f>SUM(M11:T11)</f>
        <v>41</v>
      </c>
      <c r="V11" s="28">
        <f t="shared" si="0"/>
        <v>409495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236000</v>
      </c>
      <c r="K12" s="24">
        <v>9770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245770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980940</v>
      </c>
      <c r="H13" s="23">
        <v>0</v>
      </c>
      <c r="I13" s="23">
        <v>0</v>
      </c>
      <c r="J13" s="23">
        <v>0</v>
      </c>
      <c r="K13" s="24">
        <v>61110</v>
      </c>
      <c r="L13" s="25" t="s">
        <v>104</v>
      </c>
      <c r="M13" s="26">
        <v>0</v>
      </c>
      <c r="N13" s="26">
        <v>0</v>
      </c>
      <c r="O13" s="26">
        <v>76</v>
      </c>
      <c r="P13" s="26">
        <v>31</v>
      </c>
      <c r="Q13" s="26">
        <v>10</v>
      </c>
      <c r="R13" s="26">
        <v>0</v>
      </c>
      <c r="S13" s="26">
        <v>0</v>
      </c>
      <c r="T13" s="26">
        <v>0</v>
      </c>
      <c r="U13" s="27">
        <f>SUM(M13:T13)</f>
        <v>117</v>
      </c>
      <c r="V13" s="28">
        <f t="shared" si="0"/>
        <v>1042050</v>
      </c>
    </row>
    <row r="14" spans="1:22" x14ac:dyDescent="0.3">
      <c r="A14" s="19" t="s">
        <v>44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249695</v>
      </c>
      <c r="G14" s="23">
        <v>0</v>
      </c>
      <c r="H14" s="23">
        <v>159644</v>
      </c>
      <c r="I14" s="23">
        <v>141184</v>
      </c>
      <c r="J14" s="23">
        <v>0</v>
      </c>
      <c r="K14" s="24">
        <v>30493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581016</v>
      </c>
    </row>
    <row r="15" spans="1:22" x14ac:dyDescent="0.3">
      <c r="A15" s="19" t="s">
        <v>47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172431</v>
      </c>
      <c r="G15" s="23">
        <v>0</v>
      </c>
      <c r="H15" s="23">
        <v>277370</v>
      </c>
      <c r="I15" s="23">
        <v>5891</v>
      </c>
      <c r="J15" s="23">
        <v>0</v>
      </c>
      <c r="K15" s="24">
        <v>26722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482414</v>
      </c>
    </row>
    <row r="16" spans="1:22" x14ac:dyDescent="0.3">
      <c r="A16" s="19" t="s">
        <v>47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392795</v>
      </c>
      <c r="G16" s="23">
        <v>0</v>
      </c>
      <c r="H16" s="23">
        <v>146266</v>
      </c>
      <c r="I16" s="23">
        <v>145893</v>
      </c>
      <c r="J16" s="23">
        <v>0</v>
      </c>
      <c r="K16" s="24">
        <v>37332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722286</v>
      </c>
    </row>
    <row r="17" spans="1:22" x14ac:dyDescent="0.3">
      <c r="A17" s="19" t="s">
        <v>52</v>
      </c>
      <c r="B17" s="19" t="s">
        <v>53</v>
      </c>
      <c r="C17" s="20" t="s">
        <v>54</v>
      </c>
      <c r="D17" s="20">
        <v>2022</v>
      </c>
      <c r="E17" s="21" t="s">
        <v>55</v>
      </c>
      <c r="F17" s="22">
        <v>0</v>
      </c>
      <c r="G17" s="23">
        <v>0</v>
      </c>
      <c r="H17" s="23">
        <v>9307</v>
      </c>
      <c r="I17" s="23">
        <v>19311</v>
      </c>
      <c r="J17" s="23">
        <v>0</v>
      </c>
      <c r="K17" s="24">
        <v>2002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30620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55</v>
      </c>
      <c r="F18" s="22">
        <v>0</v>
      </c>
      <c r="G18" s="23">
        <v>0</v>
      </c>
      <c r="H18" s="23">
        <v>130952</v>
      </c>
      <c r="I18" s="23">
        <v>83631</v>
      </c>
      <c r="J18" s="23">
        <v>0</v>
      </c>
      <c r="K18" s="24">
        <v>7918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222501</v>
      </c>
    </row>
    <row r="19" spans="1:22" x14ac:dyDescent="0.3">
      <c r="A19" s="19" t="s">
        <v>29</v>
      </c>
      <c r="B19" s="19" t="s">
        <v>59</v>
      </c>
      <c r="C19" s="20" t="s">
        <v>60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75000</v>
      </c>
      <c r="K19" s="24">
        <v>1500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/>
      <c r="V19" s="28">
        <f t="shared" si="0"/>
        <v>76500</v>
      </c>
    </row>
    <row r="20" spans="1:22" x14ac:dyDescent="0.3">
      <c r="A20" s="19" t="s">
        <v>29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40030</v>
      </c>
      <c r="G20" s="23">
        <v>0</v>
      </c>
      <c r="H20" s="23">
        <v>40956</v>
      </c>
      <c r="I20" s="23">
        <v>0</v>
      </c>
      <c r="J20" s="23">
        <v>0</v>
      </c>
      <c r="K20" s="24">
        <v>5002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85988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221214</v>
      </c>
      <c r="G21" s="23">
        <v>0</v>
      </c>
      <c r="H21" s="23">
        <v>84012</v>
      </c>
      <c r="I21" s="23">
        <v>106784</v>
      </c>
      <c r="J21" s="23">
        <v>0</v>
      </c>
      <c r="K21" s="24">
        <v>20574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/>
      <c r="V21" s="28">
        <f t="shared" si="0"/>
        <v>432584</v>
      </c>
    </row>
    <row r="22" spans="1:22" x14ac:dyDescent="0.3">
      <c r="A22" s="19" t="s">
        <v>66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206782</v>
      </c>
      <c r="G22" s="23">
        <v>0</v>
      </c>
      <c r="H22" s="23">
        <v>172336</v>
      </c>
      <c r="I22" s="23">
        <v>105944</v>
      </c>
      <c r="J22" s="23">
        <v>1000</v>
      </c>
      <c r="K22" s="24">
        <v>28060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/>
      <c r="V22" s="28">
        <f t="shared" si="0"/>
        <v>514122</v>
      </c>
    </row>
    <row r="23" spans="1:22" x14ac:dyDescent="0.3">
      <c r="A23" s="19" t="s">
        <v>56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79860</v>
      </c>
      <c r="H23" s="23">
        <v>86883</v>
      </c>
      <c r="I23" s="23">
        <v>0</v>
      </c>
      <c r="J23" s="23">
        <v>0</v>
      </c>
      <c r="K23" s="24">
        <v>10536</v>
      </c>
      <c r="L23" s="25" t="s">
        <v>103</v>
      </c>
      <c r="M23" s="26">
        <v>0</v>
      </c>
      <c r="N23" s="26">
        <v>0</v>
      </c>
      <c r="O23" s="26">
        <v>0</v>
      </c>
      <c r="P23" s="26">
        <v>2</v>
      </c>
      <c r="Q23" s="26">
        <v>3</v>
      </c>
      <c r="R23" s="26">
        <v>0</v>
      </c>
      <c r="S23" s="26">
        <v>0</v>
      </c>
      <c r="T23" s="26">
        <v>0</v>
      </c>
      <c r="U23" s="27">
        <f>SUM(M23:T23)</f>
        <v>5</v>
      </c>
      <c r="V23" s="28">
        <f t="shared" si="0"/>
        <v>177279</v>
      </c>
    </row>
    <row r="24" spans="1:22" x14ac:dyDescent="0.3">
      <c r="A24" s="19" t="s">
        <v>47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79335</v>
      </c>
      <c r="G24" s="23">
        <v>0</v>
      </c>
      <c r="H24" s="23">
        <v>74701</v>
      </c>
      <c r="I24" s="23">
        <v>32822</v>
      </c>
      <c r="J24" s="23">
        <v>0</v>
      </c>
      <c r="K24" s="24">
        <v>11455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198313</v>
      </c>
    </row>
    <row r="25" spans="1:22" x14ac:dyDescent="0.3">
      <c r="A25" s="19" t="s">
        <v>29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165984</v>
      </c>
      <c r="H25" s="23">
        <v>69907</v>
      </c>
      <c r="I25" s="23">
        <v>0</v>
      </c>
      <c r="J25" s="23">
        <v>0</v>
      </c>
      <c r="K25" s="24">
        <v>14446</v>
      </c>
      <c r="L25" s="25" t="s">
        <v>103</v>
      </c>
      <c r="M25" s="26">
        <v>0</v>
      </c>
      <c r="N25" s="26">
        <v>0</v>
      </c>
      <c r="O25" s="26">
        <v>0</v>
      </c>
      <c r="P25" s="26">
        <v>13</v>
      </c>
      <c r="Q25" s="26">
        <v>0</v>
      </c>
      <c r="R25" s="26">
        <v>0</v>
      </c>
      <c r="S25" s="26">
        <v>0</v>
      </c>
      <c r="T25" s="26">
        <v>0</v>
      </c>
      <c r="U25" s="27">
        <f>SUM(M25:T25)</f>
        <v>13</v>
      </c>
      <c r="V25" s="28">
        <f t="shared" si="0"/>
        <v>250337</v>
      </c>
    </row>
    <row r="26" spans="1:22" x14ac:dyDescent="0.3">
      <c r="A26" s="19" t="s">
        <v>47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481161</v>
      </c>
      <c r="G26" s="23">
        <v>0</v>
      </c>
      <c r="H26" s="23">
        <v>269386</v>
      </c>
      <c r="I26" s="23">
        <v>132007</v>
      </c>
      <c r="J26" s="23">
        <v>0</v>
      </c>
      <c r="K26" s="24">
        <v>51516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/>
      <c r="V26" s="28">
        <f t="shared" si="0"/>
        <v>934070</v>
      </c>
    </row>
    <row r="27" spans="1:22" x14ac:dyDescent="0.3">
      <c r="A27" s="19" t="s">
        <v>56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139896</v>
      </c>
      <c r="H27" s="23">
        <v>97259</v>
      </c>
      <c r="I27" s="23">
        <v>0</v>
      </c>
      <c r="J27" s="23">
        <v>0</v>
      </c>
      <c r="K27" s="24">
        <v>11153</v>
      </c>
      <c r="L27" s="25" t="s">
        <v>103</v>
      </c>
      <c r="M27" s="26">
        <v>0</v>
      </c>
      <c r="N27" s="26">
        <v>0</v>
      </c>
      <c r="O27" s="26">
        <v>0</v>
      </c>
      <c r="P27" s="26">
        <v>2</v>
      </c>
      <c r="Q27" s="26">
        <v>4</v>
      </c>
      <c r="R27" s="26">
        <v>2</v>
      </c>
      <c r="S27" s="26">
        <v>0</v>
      </c>
      <c r="T27" s="26">
        <v>0</v>
      </c>
      <c r="U27" s="27">
        <f>SUM(M27:T27)</f>
        <v>8</v>
      </c>
      <c r="V27" s="28">
        <f t="shared" si="0"/>
        <v>248308</v>
      </c>
    </row>
    <row r="28" spans="1:22" x14ac:dyDescent="0.3">
      <c r="A28" s="19" t="s">
        <v>56</v>
      </c>
      <c r="B28" s="19" t="s">
        <v>79</v>
      </c>
      <c r="C28" s="20" t="s">
        <v>80</v>
      </c>
      <c r="D28" s="20">
        <v>2022</v>
      </c>
      <c r="E28" s="21" t="s">
        <v>32</v>
      </c>
      <c r="F28" s="22">
        <v>0</v>
      </c>
      <c r="G28" s="23">
        <v>169224</v>
      </c>
      <c r="H28" s="23">
        <v>108364</v>
      </c>
      <c r="I28" s="23">
        <v>0</v>
      </c>
      <c r="J28" s="23">
        <v>0</v>
      </c>
      <c r="K28" s="24">
        <v>17897</v>
      </c>
      <c r="L28" s="25" t="s">
        <v>103</v>
      </c>
      <c r="M28" s="26">
        <v>0</v>
      </c>
      <c r="N28" s="26">
        <v>0</v>
      </c>
      <c r="O28" s="26">
        <v>5</v>
      </c>
      <c r="P28" s="26">
        <v>5</v>
      </c>
      <c r="Q28" s="26">
        <v>3</v>
      </c>
      <c r="R28" s="26">
        <v>0</v>
      </c>
      <c r="S28" s="26">
        <v>0</v>
      </c>
      <c r="T28" s="26">
        <v>0</v>
      </c>
      <c r="U28" s="27">
        <f>SUM(M28:T28)</f>
        <v>13</v>
      </c>
      <c r="V28" s="28">
        <f t="shared" si="0"/>
        <v>295485</v>
      </c>
    </row>
    <row r="29" spans="1:22" x14ac:dyDescent="0.3">
      <c r="A29" s="19" t="s">
        <v>63</v>
      </c>
      <c r="B29" s="19" t="s">
        <v>81</v>
      </c>
      <c r="C29" s="20" t="s">
        <v>82</v>
      </c>
      <c r="D29" s="20">
        <v>2022</v>
      </c>
      <c r="E29" s="21" t="s">
        <v>32</v>
      </c>
      <c r="F29" s="22">
        <v>0</v>
      </c>
      <c r="G29" s="23">
        <v>168504</v>
      </c>
      <c r="H29" s="23">
        <v>103765</v>
      </c>
      <c r="I29" s="23">
        <v>0</v>
      </c>
      <c r="J29" s="23">
        <v>0</v>
      </c>
      <c r="K29" s="24">
        <v>24037</v>
      </c>
      <c r="L29" s="25" t="s">
        <v>103</v>
      </c>
      <c r="M29" s="26">
        <v>0</v>
      </c>
      <c r="N29" s="26">
        <v>0</v>
      </c>
      <c r="O29" s="26">
        <v>14</v>
      </c>
      <c r="P29" s="26">
        <v>2</v>
      </c>
      <c r="Q29" s="26">
        <v>0</v>
      </c>
      <c r="R29" s="26">
        <v>0</v>
      </c>
      <c r="S29" s="26">
        <v>0</v>
      </c>
      <c r="T29" s="26">
        <v>0</v>
      </c>
      <c r="U29" s="27">
        <f>SUM(M29:T29)</f>
        <v>16</v>
      </c>
      <c r="V29" s="28">
        <f t="shared" si="0"/>
        <v>296306</v>
      </c>
    </row>
    <row r="30" spans="1:22" x14ac:dyDescent="0.3">
      <c r="A30" s="19" t="s">
        <v>83</v>
      </c>
      <c r="B30" s="19" t="s">
        <v>105</v>
      </c>
      <c r="C30" s="20" t="s">
        <v>84</v>
      </c>
      <c r="D30" s="20">
        <v>2022</v>
      </c>
      <c r="E30" s="21" t="s">
        <v>32</v>
      </c>
      <c r="F30" s="22">
        <v>0</v>
      </c>
      <c r="G30" s="23">
        <v>0</v>
      </c>
      <c r="H30" s="23">
        <v>159593</v>
      </c>
      <c r="I30" s="23">
        <v>84162</v>
      </c>
      <c r="J30" s="23">
        <v>0</v>
      </c>
      <c r="K30" s="24">
        <v>22759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/>
      <c r="V30" s="28">
        <f t="shared" si="0"/>
        <v>266514</v>
      </c>
    </row>
    <row r="31" spans="1:22" x14ac:dyDescent="0.3">
      <c r="A31" s="19" t="s">
        <v>63</v>
      </c>
      <c r="B31" s="19" t="s">
        <v>85</v>
      </c>
      <c r="C31" s="20" t="s">
        <v>86</v>
      </c>
      <c r="D31" s="20">
        <v>2022</v>
      </c>
      <c r="E31" s="21" t="s">
        <v>32</v>
      </c>
      <c r="F31" s="22">
        <v>0</v>
      </c>
      <c r="G31" s="23">
        <v>234888</v>
      </c>
      <c r="H31" s="23">
        <v>109139</v>
      </c>
      <c r="I31" s="23">
        <v>0</v>
      </c>
      <c r="J31" s="23">
        <v>0</v>
      </c>
      <c r="K31" s="24">
        <v>22467</v>
      </c>
      <c r="L31" s="25" t="s">
        <v>103</v>
      </c>
      <c r="M31" s="26">
        <v>0</v>
      </c>
      <c r="N31" s="26">
        <v>0</v>
      </c>
      <c r="O31" s="26">
        <v>18</v>
      </c>
      <c r="P31" s="26">
        <v>4</v>
      </c>
      <c r="Q31" s="26">
        <v>0</v>
      </c>
      <c r="R31" s="26">
        <v>0</v>
      </c>
      <c r="S31" s="26">
        <v>0</v>
      </c>
      <c r="T31" s="26">
        <v>0</v>
      </c>
      <c r="U31" s="27">
        <f>SUM(M31:T31)</f>
        <v>22</v>
      </c>
      <c r="V31" s="28">
        <f t="shared" si="0"/>
        <v>366494</v>
      </c>
    </row>
    <row r="32" spans="1:22" x14ac:dyDescent="0.3">
      <c r="A32" s="19" t="s">
        <v>29</v>
      </c>
      <c r="B32" s="19" t="s">
        <v>87</v>
      </c>
      <c r="C32" s="20" t="s">
        <v>88</v>
      </c>
      <c r="D32" s="20">
        <v>2022</v>
      </c>
      <c r="E32" s="21" t="s">
        <v>32</v>
      </c>
      <c r="F32" s="22">
        <v>0</v>
      </c>
      <c r="G32" s="23">
        <v>122544</v>
      </c>
      <c r="H32" s="23">
        <v>64320</v>
      </c>
      <c r="I32" s="23">
        <v>0</v>
      </c>
      <c r="J32" s="23">
        <v>0</v>
      </c>
      <c r="K32" s="24">
        <v>11458</v>
      </c>
      <c r="L32" s="25" t="s">
        <v>103</v>
      </c>
      <c r="M32" s="26">
        <v>0</v>
      </c>
      <c r="N32" s="26">
        <v>0</v>
      </c>
      <c r="O32" s="26">
        <v>12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>SUM(M32:T32)</f>
        <v>12</v>
      </c>
      <c r="V32" s="28">
        <f t="shared" si="0"/>
        <v>198322</v>
      </c>
    </row>
    <row r="33" spans="1:22" x14ac:dyDescent="0.3">
      <c r="A33" s="19" t="s">
        <v>63</v>
      </c>
      <c r="B33" s="19" t="s">
        <v>89</v>
      </c>
      <c r="C33" s="20" t="s">
        <v>90</v>
      </c>
      <c r="D33" s="20">
        <v>2022</v>
      </c>
      <c r="E33" s="21" t="s">
        <v>91</v>
      </c>
      <c r="F33" s="22">
        <v>0</v>
      </c>
      <c r="G33" s="23">
        <v>0</v>
      </c>
      <c r="H33" s="23">
        <v>483088</v>
      </c>
      <c r="I33" s="23">
        <v>0</v>
      </c>
      <c r="J33" s="23">
        <v>0</v>
      </c>
      <c r="K33" s="24">
        <v>41912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/>
      <c r="V33" s="28">
        <f t="shared" si="0"/>
        <v>525000</v>
      </c>
    </row>
    <row r="34" spans="1:22" x14ac:dyDescent="0.3">
      <c r="A34" s="19" t="s">
        <v>66</v>
      </c>
      <c r="B34" s="19" t="s">
        <v>106</v>
      </c>
      <c r="C34" s="20" t="s">
        <v>92</v>
      </c>
      <c r="D34" s="20">
        <v>2022</v>
      </c>
      <c r="E34" s="21" t="s">
        <v>91</v>
      </c>
      <c r="F34" s="22">
        <v>0</v>
      </c>
      <c r="G34" s="23">
        <v>0</v>
      </c>
      <c r="H34" s="23">
        <v>485608</v>
      </c>
      <c r="I34" s="23">
        <v>0</v>
      </c>
      <c r="J34" s="23">
        <v>0</v>
      </c>
      <c r="K34" s="24">
        <v>48561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/>
      <c r="V34" s="28">
        <f t="shared" si="0"/>
        <v>534169</v>
      </c>
    </row>
    <row r="35" spans="1:22" x14ac:dyDescent="0.3">
      <c r="A35" s="19" t="s">
        <v>63</v>
      </c>
      <c r="B35" s="19" t="s">
        <v>93</v>
      </c>
      <c r="C35" s="20" t="s">
        <v>94</v>
      </c>
      <c r="D35" s="20">
        <v>2022</v>
      </c>
      <c r="E35" s="21" t="s">
        <v>32</v>
      </c>
      <c r="F35" s="22">
        <v>139391</v>
      </c>
      <c r="G35" s="23">
        <v>0</v>
      </c>
      <c r="H35" s="23">
        <v>134762</v>
      </c>
      <c r="I35" s="23">
        <v>22985</v>
      </c>
      <c r="J35" s="23">
        <v>0</v>
      </c>
      <c r="K35" s="24">
        <v>26857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/>
      <c r="V35" s="28">
        <f t="shared" si="0"/>
        <v>323995</v>
      </c>
    </row>
    <row r="36" spans="1:22" x14ac:dyDescent="0.3">
      <c r="A36" s="19" t="s">
        <v>56</v>
      </c>
      <c r="B36" s="19" t="s">
        <v>95</v>
      </c>
      <c r="C36" s="20" t="s">
        <v>96</v>
      </c>
      <c r="D36" s="20">
        <v>2022</v>
      </c>
      <c r="E36" s="21" t="s">
        <v>91</v>
      </c>
      <c r="F36" s="22">
        <v>0</v>
      </c>
      <c r="G36" s="23">
        <v>0</v>
      </c>
      <c r="H36" s="23">
        <v>469417</v>
      </c>
      <c r="I36" s="23">
        <v>0</v>
      </c>
      <c r="J36" s="23">
        <v>0</v>
      </c>
      <c r="K36" s="24">
        <v>46941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/>
      <c r="V36" s="28">
        <f t="shared" si="0"/>
        <v>516358</v>
      </c>
    </row>
    <row r="37" spans="1:22" x14ac:dyDescent="0.3">
      <c r="A37" s="19" t="s">
        <v>56</v>
      </c>
      <c r="B37" s="19" t="s">
        <v>97</v>
      </c>
      <c r="C37" s="20" t="s">
        <v>98</v>
      </c>
      <c r="D37" s="20">
        <v>2022</v>
      </c>
      <c r="E37" s="21" t="s">
        <v>32</v>
      </c>
      <c r="F37" s="22">
        <v>0</v>
      </c>
      <c r="G37" s="23">
        <v>163884</v>
      </c>
      <c r="H37" s="23">
        <v>150542</v>
      </c>
      <c r="I37" s="23">
        <v>0</v>
      </c>
      <c r="J37" s="23">
        <v>0</v>
      </c>
      <c r="K37" s="24">
        <v>28702</v>
      </c>
      <c r="L37" s="25" t="s">
        <v>103</v>
      </c>
      <c r="M37" s="26">
        <v>0</v>
      </c>
      <c r="N37" s="26">
        <v>0</v>
      </c>
      <c r="O37" s="26">
        <v>5</v>
      </c>
      <c r="P37" s="26">
        <v>6</v>
      </c>
      <c r="Q37" s="26">
        <v>2</v>
      </c>
      <c r="R37" s="26">
        <v>0</v>
      </c>
      <c r="S37" s="26">
        <v>0</v>
      </c>
      <c r="T37" s="26">
        <v>0</v>
      </c>
      <c r="U37" s="27">
        <f>SUM(M37:T37)</f>
        <v>13</v>
      </c>
      <c r="V37" s="28">
        <f t="shared" si="0"/>
        <v>343128</v>
      </c>
    </row>
    <row r="38" spans="1:22" x14ac:dyDescent="0.3">
      <c r="A38" s="19" t="s">
        <v>56</v>
      </c>
      <c r="B38" s="19" t="s">
        <v>99</v>
      </c>
      <c r="C38" s="20" t="s">
        <v>100</v>
      </c>
      <c r="D38" s="20">
        <v>2022</v>
      </c>
      <c r="E38" s="21" t="s">
        <v>91</v>
      </c>
      <c r="F38" s="22">
        <v>0</v>
      </c>
      <c r="G38" s="23">
        <v>0</v>
      </c>
      <c r="H38" s="23">
        <v>418132</v>
      </c>
      <c r="I38" s="23">
        <v>0</v>
      </c>
      <c r="J38" s="23">
        <v>0</v>
      </c>
      <c r="K38" s="24">
        <v>41795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/>
      <c r="V38" s="28">
        <f t="shared" si="0"/>
        <v>459927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ref="U39:U48" si="1">SUM(M39:T39)</f>
        <v>0</v>
      </c>
      <c r="V39" s="28">
        <f t="shared" ref="V39:V48" si="2">SUM(F39:K39)</f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1"/>
        <v>0</v>
      </c>
      <c r="V40" s="28">
        <f t="shared" si="2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1"/>
        <v>0</v>
      </c>
      <c r="V41" s="28">
        <f t="shared" si="2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1"/>
        <v>0</v>
      </c>
      <c r="V42" s="28">
        <f t="shared" si="2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1"/>
        <v>0</v>
      </c>
      <c r="V43" s="28">
        <f t="shared" si="2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1"/>
        <v>0</v>
      </c>
      <c r="V44" s="28">
        <f t="shared" si="2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1"/>
        <v>0</v>
      </c>
      <c r="V45" s="28">
        <f t="shared" si="2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1"/>
        <v>0</v>
      </c>
      <c r="V46" s="28">
        <f t="shared" si="2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1"/>
        <v>0</v>
      </c>
      <c r="V47" s="28">
        <f t="shared" si="2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1"/>
        <v>0</v>
      </c>
      <c r="V48" s="28">
        <f t="shared" si="2"/>
        <v>0</v>
      </c>
    </row>
  </sheetData>
  <autoFilter ref="A8:V8" xr:uid="{3B901D19-DAFB-4764-BA25-05A274D678A7}"/>
  <conditionalFormatting sqref="V9:V38">
    <cfRule type="cellIs" dxfId="6" priority="8" operator="lessThan">
      <formula>0</formula>
    </cfRule>
  </conditionalFormatting>
  <conditionalFormatting sqref="V9:V38">
    <cfRule type="expression" dxfId="5" priority="6">
      <formula>#REF!&lt;0</formula>
    </cfRule>
  </conditionalFormatting>
  <conditionalFormatting sqref="D9:D38">
    <cfRule type="expression" dxfId="4" priority="5">
      <formula>OR($D9&gt;2022,AND($D9&lt;2022,$D9&lt;&gt;""))</formula>
    </cfRule>
  </conditionalFormatting>
  <conditionalFormatting sqref="V39:V48">
    <cfRule type="cellIs" dxfId="3" priority="4" operator="lessThan">
      <formula>0</formula>
    </cfRule>
  </conditionalFormatting>
  <conditionalFormatting sqref="V39:V48">
    <cfRule type="expression" dxfId="2" priority="2">
      <formula>#REF!&lt;0</formula>
    </cfRule>
  </conditionalFormatting>
  <conditionalFormatting sqref="D39:D48">
    <cfRule type="expression" dxfId="1" priority="1">
      <formula>OR($D39&gt;2022,AND($D39&lt;2022,$D39&lt;&gt;""))</formula>
    </cfRule>
  </conditionalFormatting>
  <conditionalFormatting sqref="C9:C48">
    <cfRule type="expression" dxfId="0" priority="9">
      <formula>(#REF!&gt;1)</formula>
    </cfRule>
  </conditionalFormatting>
  <dataValidations count="3">
    <dataValidation type="list" allowBlank="1" showInputMessage="1" showErrorMessage="1" sqref="L9:L48" xr:uid="{98CDBD41-95A2-4FD4-81AD-3BC029E2255A}">
      <formula1>"N/A, FMR, Actual Rent"</formula1>
    </dataValidation>
    <dataValidation type="list" allowBlank="1" showInputMessage="1" showErrorMessage="1" sqref="E9:E48" xr:uid="{F0EFD130-4BD5-4B0F-A6B2-EDFF90081469}">
      <formula1>"PH, TH, Joint TH &amp; PH-RRH, HMIS, SSO, TRA, PRA, SRA, S+C/SRO"</formula1>
    </dataValidation>
    <dataValidation allowBlank="1" showErrorMessage="1" sqref="A8:V8" xr:uid="{628A2C2D-5940-49B6-9956-A8B18126858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2021-03-06T21:43:43Z</dcterms:created>
  <dcterms:modified xsi:type="dcterms:W3CDTF">2021-05-20T14:00:13Z</dcterms:modified>
</cp:coreProperties>
</file>