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F4E9C455-C4F5-4818-B4F2-B2E7AD00E27D}" xr6:coauthVersionLast="46" xr6:coauthVersionMax="46" xr10:uidLastSave="{00000000-0000-0000-0000-000000000000}"/>
  <bookViews>
    <workbookView xWindow="-108" yWindow="-108" windowWidth="27288" windowHeight="17664" xr2:uid="{7AB5170B-E034-4C9A-A7C0-A748A20B2D8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 l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U12" i="1"/>
  <c r="V11" i="1"/>
  <c r="U11" i="1"/>
  <c r="V10" i="1"/>
  <c r="V9" i="1"/>
  <c r="B5" i="1" l="1"/>
</calcChain>
</file>

<file path=xl/sharedStrings.xml><?xml version="1.0" encoding="utf-8"?>
<sst xmlns="http://schemas.openxmlformats.org/spreadsheetml/2006/main" count="124" uniqueCount="80">
  <si>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</si>
  <si>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</si>
  <si>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</si>
  <si>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</si>
  <si>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</si>
  <si>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</si>
  <si>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</si>
  <si>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</si>
  <si>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</si>
  <si>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</si>
  <si>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</si>
  <si>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</si>
  <si>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</si>
  <si>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</si>
  <si>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</si>
  <si>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</si>
  <si>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</si>
  <si>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</si>
  <si>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</si>
  <si>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</si>
  <si>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</si>
  <si>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</si>
  <si>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</si>
  <si>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</si>
  <si>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</si>
  <si>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</si>
  <si>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</si>
  <si>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</si>
  <si>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CA-510</t>
  </si>
  <si>
    <t>Community Impact Central Valley (SCAP)</t>
  </si>
  <si>
    <t>Halo 7 (14)</t>
  </si>
  <si>
    <t>CA0240L9T102009</t>
  </si>
  <si>
    <t>PH</t>
  </si>
  <si>
    <t/>
  </si>
  <si>
    <t>San Francisco</t>
  </si>
  <si>
    <t>Turlock, Modesto/Stanislaus County CoC</t>
  </si>
  <si>
    <t>Community Services Agency Stanislaus County</t>
  </si>
  <si>
    <t>Halo 3</t>
  </si>
  <si>
    <t>CA0242L9T102011</t>
  </si>
  <si>
    <t>Housing Authority of the County of Stanislaus</t>
  </si>
  <si>
    <t>CA0244L9T102013</t>
  </si>
  <si>
    <t>CA0246L9T102013</t>
  </si>
  <si>
    <t>Halo Apartment (5)</t>
  </si>
  <si>
    <t>CA0758L9T102010</t>
  </si>
  <si>
    <t>Community Housing and Shelter Services</t>
  </si>
  <si>
    <t>Households in Recovery</t>
  </si>
  <si>
    <t>CA0833L9T102008</t>
  </si>
  <si>
    <t>Center for Human Services</t>
  </si>
  <si>
    <t>Pathways-Support Services Only</t>
  </si>
  <si>
    <t>CA0895L9T102011</t>
  </si>
  <si>
    <t>TH</t>
  </si>
  <si>
    <t>Halo Housing (1)</t>
  </si>
  <si>
    <t>CA0896L9T102011</t>
  </si>
  <si>
    <t>New Halo Vet</t>
  </si>
  <si>
    <t>CA0962L9T102005</t>
  </si>
  <si>
    <t>Halo RCC Vet</t>
  </si>
  <si>
    <t>CA0963L9T102005</t>
  </si>
  <si>
    <t>Stanislaus County Affordable Housing Corp</t>
  </si>
  <si>
    <t>Supportive Housing Outreach Project</t>
  </si>
  <si>
    <t>CA0965L9T102007</t>
  </si>
  <si>
    <t>Permanent Housing #1</t>
  </si>
  <si>
    <t>CA1037L9T102010</t>
  </si>
  <si>
    <t>Stanislaus HMIS 1&amp;2</t>
  </si>
  <si>
    <t>CA1080L9T102010</t>
  </si>
  <si>
    <t>Permanent Supportive Housing for Families with Children</t>
  </si>
  <si>
    <t>CA1560L9T102004</t>
  </si>
  <si>
    <t>Permanent Supportive Housing for Families with Children #2</t>
  </si>
  <si>
    <t>CA1561L9T102004</t>
  </si>
  <si>
    <t>We Care Program - Turlock</t>
  </si>
  <si>
    <t>We Care Turlock Permanent Housing Expansion Renewal</t>
  </si>
  <si>
    <t>CA1562L9T102004</t>
  </si>
  <si>
    <t>Hope Housing</t>
  </si>
  <si>
    <t>CA1660L9T102003</t>
  </si>
  <si>
    <t>CHS-RRH</t>
  </si>
  <si>
    <t>CA1845L9T102001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</si>
  <si>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</si>
  <si>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</si>
  <si>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</si>
  <si>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Shelter plus Care 5 MP FY2020 Renewal</t>
  </si>
  <si>
    <t>Shelter plus Care 1-4,6,7,8 FY2020 Renewal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</si>
</sst>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22091-6B26-422C-9931-BB3A0170DA05}">
  <sheetPr codeName="Sheet29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75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76</v>
      </c>
      <c r="B5" s="34">
        <f ca="1">SUM(OFFSET(V8,1,0,500,1))</f>
        <v>3793672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81083</v>
      </c>
      <c r="G9" s="23">
        <v>0</v>
      </c>
      <c r="H9" s="23">
        <v>23500</v>
      </c>
      <c r="I9" s="23">
        <v>3778</v>
      </c>
      <c r="J9" s="23">
        <v>0</v>
      </c>
      <c r="K9" s="24">
        <v>6018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/>
      <c r="V9" s="28">
        <f t="shared" ref="V9:V26" si="0">SUM(F9:K9)</f>
        <v>114379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168649</v>
      </c>
      <c r="G10" s="23">
        <v>0</v>
      </c>
      <c r="H10" s="23">
        <v>54113</v>
      </c>
      <c r="I10" s="23">
        <v>11605</v>
      </c>
      <c r="J10" s="23">
        <v>0</v>
      </c>
      <c r="K10" s="24">
        <v>13077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/>
      <c r="V10" s="28">
        <f t="shared" si="0"/>
        <v>247444</v>
      </c>
    </row>
    <row r="11" spans="1:22" x14ac:dyDescent="0.3">
      <c r="A11" s="19" t="s">
        <v>39</v>
      </c>
      <c r="B11" s="19" t="s">
        <v>78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177660</v>
      </c>
      <c r="H11" s="23">
        <v>0</v>
      </c>
      <c r="I11" s="23">
        <v>0</v>
      </c>
      <c r="J11" s="23">
        <v>0</v>
      </c>
      <c r="K11" s="24">
        <v>8946</v>
      </c>
      <c r="L11" s="25" t="s">
        <v>77</v>
      </c>
      <c r="M11" s="26">
        <v>0</v>
      </c>
      <c r="N11" s="26">
        <v>0</v>
      </c>
      <c r="O11" s="26">
        <v>15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>SUM(M11:T11)</f>
        <v>15</v>
      </c>
      <c r="V11" s="28">
        <f t="shared" si="0"/>
        <v>186606</v>
      </c>
    </row>
    <row r="12" spans="1:22" x14ac:dyDescent="0.3">
      <c r="A12" s="19" t="s">
        <v>39</v>
      </c>
      <c r="B12" s="19" t="s">
        <v>79</v>
      </c>
      <c r="C12" s="20" t="s">
        <v>41</v>
      </c>
      <c r="D12" s="20">
        <v>2022</v>
      </c>
      <c r="E12" s="21" t="s">
        <v>32</v>
      </c>
      <c r="F12" s="22">
        <v>0</v>
      </c>
      <c r="G12" s="23">
        <v>1274472</v>
      </c>
      <c r="H12" s="23">
        <v>0</v>
      </c>
      <c r="I12" s="23">
        <v>0</v>
      </c>
      <c r="J12" s="23">
        <v>0</v>
      </c>
      <c r="K12" s="24">
        <v>65384</v>
      </c>
      <c r="L12" s="25" t="s">
        <v>77</v>
      </c>
      <c r="M12" s="26">
        <v>0</v>
      </c>
      <c r="N12" s="26">
        <v>1</v>
      </c>
      <c r="O12" s="26">
        <v>57</v>
      </c>
      <c r="P12" s="26">
        <v>33</v>
      </c>
      <c r="Q12" s="26">
        <v>5</v>
      </c>
      <c r="R12" s="26">
        <v>0</v>
      </c>
      <c r="S12" s="26">
        <v>0</v>
      </c>
      <c r="T12" s="26">
        <v>0</v>
      </c>
      <c r="U12" s="27">
        <f>SUM(M12:T12)</f>
        <v>96</v>
      </c>
      <c r="V12" s="28">
        <f t="shared" si="0"/>
        <v>1339856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32</v>
      </c>
      <c r="F13" s="22">
        <v>171352</v>
      </c>
      <c r="G13" s="23">
        <v>0</v>
      </c>
      <c r="H13" s="23">
        <v>76706</v>
      </c>
      <c r="I13" s="23">
        <v>16399</v>
      </c>
      <c r="J13" s="23">
        <v>0</v>
      </c>
      <c r="K13" s="24">
        <v>15044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/>
      <c r="V13" s="28">
        <f t="shared" si="0"/>
        <v>279501</v>
      </c>
    </row>
    <row r="14" spans="1:22" x14ac:dyDescent="0.3">
      <c r="A14" s="19" t="s">
        <v>44</v>
      </c>
      <c r="B14" s="19" t="s">
        <v>45</v>
      </c>
      <c r="C14" s="20" t="s">
        <v>46</v>
      </c>
      <c r="D14" s="20">
        <v>2022</v>
      </c>
      <c r="E14" s="21" t="s">
        <v>32</v>
      </c>
      <c r="F14" s="22">
        <v>189049</v>
      </c>
      <c r="G14" s="23">
        <v>0</v>
      </c>
      <c r="H14" s="23">
        <v>32214</v>
      </c>
      <c r="I14" s="23">
        <v>0</v>
      </c>
      <c r="J14" s="23">
        <v>0</v>
      </c>
      <c r="K14" s="24">
        <v>11768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/>
      <c r="V14" s="28">
        <f t="shared" si="0"/>
        <v>233031</v>
      </c>
    </row>
    <row r="15" spans="1:22" x14ac:dyDescent="0.3">
      <c r="A15" s="19" t="s">
        <v>47</v>
      </c>
      <c r="B15" s="19" t="s">
        <v>48</v>
      </c>
      <c r="C15" s="20" t="s">
        <v>49</v>
      </c>
      <c r="D15" s="20">
        <v>2022</v>
      </c>
      <c r="E15" s="21" t="s">
        <v>50</v>
      </c>
      <c r="F15" s="22">
        <v>0</v>
      </c>
      <c r="G15" s="23">
        <v>0</v>
      </c>
      <c r="H15" s="23">
        <v>40383</v>
      </c>
      <c r="I15" s="23">
        <v>0</v>
      </c>
      <c r="J15" s="23">
        <v>0</v>
      </c>
      <c r="K15" s="24">
        <v>2858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/>
      <c r="V15" s="28">
        <f t="shared" si="0"/>
        <v>43241</v>
      </c>
    </row>
    <row r="16" spans="1:22" x14ac:dyDescent="0.3">
      <c r="A16" s="19" t="s">
        <v>29</v>
      </c>
      <c r="B16" s="19" t="s">
        <v>51</v>
      </c>
      <c r="C16" s="20" t="s">
        <v>52</v>
      </c>
      <c r="D16" s="20">
        <v>2022</v>
      </c>
      <c r="E16" s="21" t="s">
        <v>32</v>
      </c>
      <c r="F16" s="22">
        <v>94342</v>
      </c>
      <c r="G16" s="23">
        <v>0</v>
      </c>
      <c r="H16" s="23">
        <v>42064</v>
      </c>
      <c r="I16" s="23">
        <v>6085</v>
      </c>
      <c r="J16" s="23">
        <v>0</v>
      </c>
      <c r="K16" s="24">
        <v>8119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/>
      <c r="V16" s="28">
        <f t="shared" si="0"/>
        <v>150610</v>
      </c>
    </row>
    <row r="17" spans="1:22" x14ac:dyDescent="0.3">
      <c r="A17" s="19" t="s">
        <v>29</v>
      </c>
      <c r="B17" s="19" t="s">
        <v>53</v>
      </c>
      <c r="C17" s="20" t="s">
        <v>54</v>
      </c>
      <c r="D17" s="20">
        <v>2022</v>
      </c>
      <c r="E17" s="21" t="s">
        <v>32</v>
      </c>
      <c r="F17" s="22">
        <v>67476</v>
      </c>
      <c r="G17" s="23">
        <v>0</v>
      </c>
      <c r="H17" s="23">
        <v>16640</v>
      </c>
      <c r="I17" s="23">
        <v>21214</v>
      </c>
      <c r="J17" s="23">
        <v>0</v>
      </c>
      <c r="K17" s="24">
        <v>5747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/>
      <c r="V17" s="28">
        <f t="shared" si="0"/>
        <v>111077</v>
      </c>
    </row>
    <row r="18" spans="1:22" x14ac:dyDescent="0.3">
      <c r="A18" s="19" t="s">
        <v>29</v>
      </c>
      <c r="B18" s="19" t="s">
        <v>55</v>
      </c>
      <c r="C18" s="20" t="s">
        <v>56</v>
      </c>
      <c r="D18" s="20">
        <v>2022</v>
      </c>
      <c r="E18" s="21" t="s">
        <v>32</v>
      </c>
      <c r="F18" s="22">
        <v>56230</v>
      </c>
      <c r="G18" s="23">
        <v>0</v>
      </c>
      <c r="H18" s="23">
        <v>40332</v>
      </c>
      <c r="I18" s="23">
        <v>13469</v>
      </c>
      <c r="J18" s="23">
        <v>0</v>
      </c>
      <c r="K18" s="24">
        <v>6485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/>
      <c r="V18" s="28">
        <f t="shared" si="0"/>
        <v>116516</v>
      </c>
    </row>
    <row r="19" spans="1:22" x14ac:dyDescent="0.3">
      <c r="A19" s="19" t="s">
        <v>57</v>
      </c>
      <c r="B19" s="19" t="s">
        <v>58</v>
      </c>
      <c r="C19" s="20" t="s">
        <v>59</v>
      </c>
      <c r="D19" s="20">
        <v>2022</v>
      </c>
      <c r="E19" s="21" t="s">
        <v>32</v>
      </c>
      <c r="F19" s="22">
        <v>85634</v>
      </c>
      <c r="G19" s="23">
        <v>0</v>
      </c>
      <c r="H19" s="23">
        <v>0</v>
      </c>
      <c r="I19" s="23">
        <v>0</v>
      </c>
      <c r="J19" s="23">
        <v>0</v>
      </c>
      <c r="K19" s="24">
        <v>3690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/>
      <c r="V19" s="28">
        <f t="shared" si="0"/>
        <v>89324</v>
      </c>
    </row>
    <row r="20" spans="1:22" x14ac:dyDescent="0.3">
      <c r="A20" s="19" t="s">
        <v>57</v>
      </c>
      <c r="B20" s="19" t="s">
        <v>60</v>
      </c>
      <c r="C20" s="20" t="s">
        <v>61</v>
      </c>
      <c r="D20" s="20">
        <v>2022</v>
      </c>
      <c r="E20" s="21" t="s">
        <v>32</v>
      </c>
      <c r="F20" s="22">
        <v>90456</v>
      </c>
      <c r="G20" s="23">
        <v>0</v>
      </c>
      <c r="H20" s="23">
        <v>14690</v>
      </c>
      <c r="I20" s="23">
        <v>8674</v>
      </c>
      <c r="J20" s="23">
        <v>0</v>
      </c>
      <c r="K20" s="24">
        <v>8051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/>
      <c r="V20" s="28">
        <f t="shared" si="0"/>
        <v>121871</v>
      </c>
    </row>
    <row r="21" spans="1:22" x14ac:dyDescent="0.3">
      <c r="A21" s="19" t="s">
        <v>36</v>
      </c>
      <c r="B21" s="19" t="s">
        <v>62</v>
      </c>
      <c r="C21" s="20" t="s">
        <v>63</v>
      </c>
      <c r="D21" s="20">
        <v>2022</v>
      </c>
      <c r="E21" s="21" t="s">
        <v>15</v>
      </c>
      <c r="F21" s="22">
        <v>0</v>
      </c>
      <c r="G21" s="23">
        <v>0</v>
      </c>
      <c r="H21" s="23">
        <v>0</v>
      </c>
      <c r="I21" s="23">
        <v>0</v>
      </c>
      <c r="J21" s="23">
        <v>162181</v>
      </c>
      <c r="K21" s="24">
        <v>11352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/>
      <c r="V21" s="28">
        <f t="shared" si="0"/>
        <v>173533</v>
      </c>
    </row>
    <row r="22" spans="1:22" x14ac:dyDescent="0.3">
      <c r="A22" s="19" t="s">
        <v>44</v>
      </c>
      <c r="B22" s="19" t="s">
        <v>64</v>
      </c>
      <c r="C22" s="20" t="s">
        <v>65</v>
      </c>
      <c r="D22" s="20">
        <v>2022</v>
      </c>
      <c r="E22" s="21" t="s">
        <v>32</v>
      </c>
      <c r="F22" s="22">
        <v>44846</v>
      </c>
      <c r="G22" s="23">
        <v>0</v>
      </c>
      <c r="H22" s="23">
        <v>24401</v>
      </c>
      <c r="I22" s="23">
        <v>0</v>
      </c>
      <c r="J22" s="23">
        <v>0</v>
      </c>
      <c r="K22" s="24">
        <v>1160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/>
      <c r="V22" s="28">
        <f t="shared" si="0"/>
        <v>70407</v>
      </c>
    </row>
    <row r="23" spans="1:22" x14ac:dyDescent="0.3">
      <c r="A23" s="19" t="s">
        <v>44</v>
      </c>
      <c r="B23" s="19" t="s">
        <v>66</v>
      </c>
      <c r="C23" s="20" t="s">
        <v>67</v>
      </c>
      <c r="D23" s="20">
        <v>2022</v>
      </c>
      <c r="E23" s="21" t="s">
        <v>32</v>
      </c>
      <c r="F23" s="22">
        <v>74743</v>
      </c>
      <c r="G23" s="23">
        <v>0</v>
      </c>
      <c r="H23" s="23">
        <v>32720</v>
      </c>
      <c r="I23" s="23">
        <v>0</v>
      </c>
      <c r="J23" s="23">
        <v>0</v>
      </c>
      <c r="K23" s="24">
        <v>6222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/>
      <c r="V23" s="28">
        <f t="shared" si="0"/>
        <v>113685</v>
      </c>
    </row>
    <row r="24" spans="1:22" x14ac:dyDescent="0.3">
      <c r="A24" s="19" t="s">
        <v>68</v>
      </c>
      <c r="B24" s="19" t="s">
        <v>69</v>
      </c>
      <c r="C24" s="20" t="s">
        <v>70</v>
      </c>
      <c r="D24" s="20">
        <v>2022</v>
      </c>
      <c r="E24" s="21" t="s">
        <v>32</v>
      </c>
      <c r="F24" s="22">
        <v>57541</v>
      </c>
      <c r="G24" s="23">
        <v>0</v>
      </c>
      <c r="H24" s="23">
        <v>27251</v>
      </c>
      <c r="I24" s="23">
        <v>3545</v>
      </c>
      <c r="J24" s="23">
        <v>0</v>
      </c>
      <c r="K24" s="24">
        <v>7259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/>
      <c r="V24" s="28">
        <f t="shared" si="0"/>
        <v>95596</v>
      </c>
    </row>
    <row r="25" spans="1:22" x14ac:dyDescent="0.3">
      <c r="A25" s="19" t="s">
        <v>29</v>
      </c>
      <c r="B25" s="19" t="s">
        <v>71</v>
      </c>
      <c r="C25" s="20" t="s">
        <v>72</v>
      </c>
      <c r="D25" s="20">
        <v>2022</v>
      </c>
      <c r="E25" s="21" t="s">
        <v>32</v>
      </c>
      <c r="F25" s="22">
        <v>170886</v>
      </c>
      <c r="G25" s="23">
        <v>0</v>
      </c>
      <c r="H25" s="23">
        <v>38950</v>
      </c>
      <c r="I25" s="23">
        <v>9583</v>
      </c>
      <c r="J25" s="23">
        <v>0</v>
      </c>
      <c r="K25" s="24">
        <v>8600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/>
      <c r="V25" s="28">
        <f t="shared" si="0"/>
        <v>228019</v>
      </c>
    </row>
    <row r="26" spans="1:22" x14ac:dyDescent="0.3">
      <c r="A26" s="19" t="s">
        <v>47</v>
      </c>
      <c r="B26" s="19" t="s">
        <v>73</v>
      </c>
      <c r="C26" s="20" t="s">
        <v>74</v>
      </c>
      <c r="D26" s="20">
        <v>2022</v>
      </c>
      <c r="E26" s="21" t="s">
        <v>32</v>
      </c>
      <c r="F26" s="22">
        <v>0</v>
      </c>
      <c r="G26" s="23">
        <v>0</v>
      </c>
      <c r="H26" s="23">
        <v>73833</v>
      </c>
      <c r="I26" s="23">
        <v>0</v>
      </c>
      <c r="J26" s="23">
        <v>0</v>
      </c>
      <c r="K26" s="24">
        <v>5143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/>
      <c r="V26" s="28">
        <f t="shared" si="0"/>
        <v>78976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ref="U27:U36" si="1">SUM(M27:T27)</f>
        <v>0</v>
      </c>
      <c r="V27" s="28">
        <f t="shared" ref="V27:V36" si="2">SUM(F27:K27)</f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1"/>
        <v>0</v>
      </c>
      <c r="V28" s="28">
        <f t="shared" si="2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1"/>
        <v>0</v>
      </c>
      <c r="V29" s="28">
        <f t="shared" si="2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1"/>
        <v>0</v>
      </c>
      <c r="V30" s="28">
        <f t="shared" si="2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1"/>
        <v>0</v>
      </c>
      <c r="V31" s="28">
        <f t="shared" si="2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1"/>
        <v>0</v>
      </c>
      <c r="V32" s="28">
        <f t="shared" si="2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1"/>
        <v>0</v>
      </c>
      <c r="V33" s="28">
        <f t="shared" si="2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1"/>
        <v>0</v>
      </c>
      <c r="V34" s="28">
        <f t="shared" si="2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1"/>
        <v>0</v>
      </c>
      <c r="V35" s="28">
        <f t="shared" si="2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1"/>
        <v>0</v>
      </c>
      <c r="V36" s="28">
        <f t="shared" si="2"/>
        <v>0</v>
      </c>
    </row>
  </sheetData>
  <autoFilter ref="A8:V8" xr:uid="{D318332F-6B38-4168-908A-04A618B645F8}"/>
  <conditionalFormatting sqref="V9:V26">
    <cfRule type="cellIs" dxfId="6" priority="12" operator="lessThan">
      <formula>0</formula>
    </cfRule>
  </conditionalFormatting>
  <conditionalFormatting sqref="V9:V26">
    <cfRule type="expression" dxfId="5" priority="10">
      <formula>#REF!&lt;0</formula>
    </cfRule>
  </conditionalFormatting>
  <conditionalFormatting sqref="D9:D26">
    <cfRule type="expression" dxfId="4" priority="9">
      <formula>OR($D9&gt;2022,AND($D9&lt;2022,$D9&lt;&gt;""))</formula>
    </cfRule>
  </conditionalFormatting>
  <conditionalFormatting sqref="V27:V36">
    <cfRule type="cellIs" dxfId="3" priority="4" operator="lessThan">
      <formula>0</formula>
    </cfRule>
  </conditionalFormatting>
  <conditionalFormatting sqref="V27:V36">
    <cfRule type="expression" dxfId="2" priority="2">
      <formula>#REF!&lt;0</formula>
    </cfRule>
  </conditionalFormatting>
  <conditionalFormatting sqref="D27:D36">
    <cfRule type="expression" dxfId="1" priority="1">
      <formula>OR($D27&gt;2022,AND($D27&lt;2022,$D27&lt;&gt;""))</formula>
    </cfRule>
  </conditionalFormatting>
  <conditionalFormatting sqref="C9:C36">
    <cfRule type="expression" dxfId="0" priority="13">
      <formula>(#REF!&gt;1)</formula>
    </cfRule>
  </conditionalFormatting>
  <dataValidations count="3">
    <dataValidation type="list" allowBlank="1" showInputMessage="1" showErrorMessage="1" sqref="L9:L36" xr:uid="{0B3F91B7-5E7A-43CD-AFE7-FAB88EE2DBBA}">
      <formula1>"N/A, FMR, Actual Rent"</formula1>
    </dataValidation>
    <dataValidation type="list" allowBlank="1" showInputMessage="1" showErrorMessage="1" sqref="E9:E36" xr:uid="{DDEF689C-ECD6-447C-9798-F2A4AAEF8674}">
      <formula1>"PH, TH, Joint TH &amp; PH-RRH, HMIS, SSO, TRA, PRA, SRA, S+C/SRO"</formula1>
    </dataValidation>
    <dataValidation allowBlank="1" showErrorMessage="1" sqref="A8:V8" xr:uid="{53BF7161-7C1D-4DCF-9524-C00E06AA8BF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2021-03-06T21:43:45Z</dcterms:created>
  <dcterms:modified xsi:type="dcterms:W3CDTF">2021-05-20T14:00:12Z</dcterms:modified>
</cp:coreProperties>
</file>