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CC2DF4CE-7A41-4E8A-BA21-06361C791260}" xr6:coauthVersionLast="46" xr6:coauthVersionMax="46" xr10:uidLastSave="{00000000-0000-0000-0000-000000000000}"/>
  <bookViews>
    <workbookView xWindow="-108" yWindow="-108" windowWidth="27288" windowHeight="17664" xr2:uid="{BE1F1BBE-CAA5-4B51-AB77-246423AB04B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 l="1"/>
  <c r="U25" i="1"/>
  <c r="V24" i="1"/>
  <c r="V23" i="1"/>
  <c r="U23" i="1"/>
  <c r="V22" i="1"/>
  <c r="V21" i="1"/>
  <c r="U21" i="1"/>
  <c r="V20" i="1"/>
  <c r="V19" i="1"/>
  <c r="V18" i="1"/>
  <c r="U18" i="1"/>
  <c r="V17" i="1"/>
  <c r="V16" i="1"/>
  <c r="V15" i="1"/>
  <c r="U15" i="1"/>
  <c r="V14" i="1"/>
  <c r="U14" i="1"/>
  <c r="V13" i="1"/>
  <c r="V12" i="1"/>
  <c r="V11" i="1"/>
  <c r="V10" i="1"/>
  <c r="U10" i="1"/>
  <c r="V9" i="1"/>
  <c r="B5" i="1" s="1"/>
</calcChain>
</file>

<file path=xl/sharedStrings.xml><?xml version="1.0" encoding="utf-8"?>
<sst xmlns="http://schemas.openxmlformats.org/spreadsheetml/2006/main" count="119" uniqueCount="81">
  <si>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</si>
  <si>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</si>
  <si>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</si>
  <si>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</si>
  <si>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</si>
  <si>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</si>
  <si>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</si>
  <si>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</si>
  <si>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</si>
  <si>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</si>
  <si>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</si>
  <si>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</si>
  <si>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</si>
  <si>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</si>
  <si>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</si>
  <si>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</si>
  <si>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</si>
  <si>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</si>
  <si>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</si>
  <si>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</si>
  <si>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</si>
  <si>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</si>
  <si>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</si>
  <si>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</si>
  <si>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</si>
  <si>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</si>
  <si>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</si>
  <si>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</si>
  <si>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CA-504</t>
  </si>
  <si>
    <t>Buckelew Programs</t>
  </si>
  <si>
    <t>CA0160L9T042013</t>
  </si>
  <si>
    <t>PH</t>
  </si>
  <si>
    <t/>
  </si>
  <si>
    <t>San Francisco</t>
  </si>
  <si>
    <t>Santa Rosa, Petaluma/Sonoma County CoC</t>
  </si>
  <si>
    <t>Sonoma County Community Development Commission</t>
  </si>
  <si>
    <t>Renewal Rental Assistance - Persons with HIV/AIDS</t>
  </si>
  <si>
    <t>CA0170L9T042013</t>
  </si>
  <si>
    <t>Community Support Network</t>
  </si>
  <si>
    <t>Stony Point Commons</t>
  </si>
  <si>
    <t>CA0173L9T042013</t>
  </si>
  <si>
    <t>CA0752L9T042012</t>
  </si>
  <si>
    <t>Committee on the Shelterless</t>
  </si>
  <si>
    <t>Community Based Permanent Supportive Housing</t>
  </si>
  <si>
    <t>CA0829L9T042009</t>
  </si>
  <si>
    <t>Renewal Rental Assistance - Youth with Disabilities</t>
  </si>
  <si>
    <t>CA0890L9T042011</t>
  </si>
  <si>
    <t>Renewal Rental Assistance - Chronically Homeless Persons with Mental Illness</t>
  </si>
  <si>
    <t>CA0891L9T042011</t>
  </si>
  <si>
    <t>West County Community Services</t>
  </si>
  <si>
    <t>Mill Street Supportive Housing</t>
  </si>
  <si>
    <t>CA0956L9T042008</t>
  </si>
  <si>
    <t>Catholic Charities of the Diocese of Santa Rosa</t>
  </si>
  <si>
    <t>Catholic Charities Permanent Supportive Housing Santa Rosa 2</t>
  </si>
  <si>
    <t>CA1281L9T042006</t>
  </si>
  <si>
    <t>Individuals Now dba Social Advocates for Youth</t>
  </si>
  <si>
    <t>SAY Sponsor-Based Rental Assistance Expansion</t>
  </si>
  <si>
    <t>CA1305L9T042005</t>
  </si>
  <si>
    <t>Homeless Management Information System (HMIS) Expansion</t>
  </si>
  <si>
    <t>CA1470L9T042005</t>
  </si>
  <si>
    <t>Coordinated Intake Expansion Project</t>
  </si>
  <si>
    <t>CA1471L9T042005</t>
  </si>
  <si>
    <t>SSO</t>
  </si>
  <si>
    <t>Renewal Rental Assistance - Homeless with Chronic Health Problems</t>
  </si>
  <si>
    <t>CA1649L9T042003</t>
  </si>
  <si>
    <t>Sanctuary Villas</t>
  </si>
  <si>
    <t>CA1744L9T042002</t>
  </si>
  <si>
    <t>Young Women's Christian Association of Sonoma County</t>
  </si>
  <si>
    <t>YWCA RRH for Vulnerable Survivors of DV</t>
  </si>
  <si>
    <t>CA1745L9T042002</t>
  </si>
  <si>
    <t>CA1835L9T042001</t>
  </si>
  <si>
    <t>Reach for Home</t>
  </si>
  <si>
    <t>Reach for Home North County RRH</t>
  </si>
  <si>
    <t>CA1912L9T042001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</si>
  <si>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</si>
  <si>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</si>
  <si>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</si>
  <si>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</si>
  <si>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Sonoma SCIL 02.01.21-01.31.22</t>
  </si>
  <si>
    <t>Samaritan FACT 02.01.21-01.31.22</t>
  </si>
  <si>
    <t>HMIS Expansion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</si>
</sst>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B0649-C693-4C45-8D31-CEEA36332F7B}">
  <sheetPr codeName="Sheet23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74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75</v>
      </c>
      <c r="B5" s="34">
        <f ca="1">SUM(OFFSET(V8,1,0,500,1))</f>
        <v>3996584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78</v>
      </c>
      <c r="C9" s="20" t="s">
        <v>30</v>
      </c>
      <c r="D9" s="20">
        <v>2022</v>
      </c>
      <c r="E9" s="21" t="s">
        <v>31</v>
      </c>
      <c r="F9" s="22">
        <v>171221</v>
      </c>
      <c r="G9" s="23">
        <v>0</v>
      </c>
      <c r="H9" s="23">
        <v>48360</v>
      </c>
      <c r="I9" s="23">
        <v>31474</v>
      </c>
      <c r="J9" s="23">
        <v>0</v>
      </c>
      <c r="K9" s="24">
        <v>11162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25" si="0">SUM(F9:K9)</f>
        <v>262217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31</v>
      </c>
      <c r="F10" s="22">
        <v>0</v>
      </c>
      <c r="G10" s="23">
        <v>593544</v>
      </c>
      <c r="H10" s="23">
        <v>0</v>
      </c>
      <c r="I10" s="23">
        <v>0</v>
      </c>
      <c r="J10" s="23">
        <v>0</v>
      </c>
      <c r="K10" s="24">
        <v>49870</v>
      </c>
      <c r="L10" s="25" t="s">
        <v>77</v>
      </c>
      <c r="M10" s="26">
        <v>1</v>
      </c>
      <c r="N10" s="26">
        <v>9</v>
      </c>
      <c r="O10" s="26">
        <v>27</v>
      </c>
      <c r="P10" s="26">
        <v>1</v>
      </c>
      <c r="Q10" s="26">
        <v>0</v>
      </c>
      <c r="R10" s="26">
        <v>0</v>
      </c>
      <c r="S10" s="26">
        <v>0</v>
      </c>
      <c r="T10" s="26">
        <v>0</v>
      </c>
      <c r="U10" s="27">
        <f>SUM(M10:T10)</f>
        <v>38</v>
      </c>
      <c r="V10" s="28">
        <f t="shared" si="0"/>
        <v>643414</v>
      </c>
    </row>
    <row r="11" spans="1:22" x14ac:dyDescent="0.3">
      <c r="A11" s="19" t="s">
        <v>38</v>
      </c>
      <c r="B11" s="19" t="s">
        <v>39</v>
      </c>
      <c r="C11" s="20" t="s">
        <v>40</v>
      </c>
      <c r="D11" s="20">
        <v>2022</v>
      </c>
      <c r="E11" s="21" t="s">
        <v>31</v>
      </c>
      <c r="F11" s="22">
        <v>0</v>
      </c>
      <c r="G11" s="23">
        <v>0</v>
      </c>
      <c r="H11" s="23">
        <v>17228</v>
      </c>
      <c r="I11" s="23">
        <v>38612</v>
      </c>
      <c r="J11" s="23">
        <v>0</v>
      </c>
      <c r="K11" s="24">
        <v>2722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58562</v>
      </c>
    </row>
    <row r="12" spans="1:22" x14ac:dyDescent="0.3">
      <c r="A12" s="19" t="s">
        <v>29</v>
      </c>
      <c r="B12" s="19" t="s">
        <v>79</v>
      </c>
      <c r="C12" s="20" t="s">
        <v>41</v>
      </c>
      <c r="D12" s="20">
        <v>2022</v>
      </c>
      <c r="E12" s="21" t="s">
        <v>31</v>
      </c>
      <c r="F12" s="22">
        <v>69830</v>
      </c>
      <c r="G12" s="23">
        <v>0</v>
      </c>
      <c r="H12" s="23">
        <v>13331</v>
      </c>
      <c r="I12" s="23">
        <v>19533</v>
      </c>
      <c r="J12" s="23">
        <v>0</v>
      </c>
      <c r="K12" s="24">
        <v>4444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107138</v>
      </c>
    </row>
    <row r="13" spans="1:22" x14ac:dyDescent="0.3">
      <c r="A13" s="19" t="s">
        <v>42</v>
      </c>
      <c r="B13" s="19" t="s">
        <v>43</v>
      </c>
      <c r="C13" s="20" t="s">
        <v>44</v>
      </c>
      <c r="D13" s="20">
        <v>2022</v>
      </c>
      <c r="E13" s="21" t="s">
        <v>31</v>
      </c>
      <c r="F13" s="22">
        <v>234591</v>
      </c>
      <c r="G13" s="23">
        <v>0</v>
      </c>
      <c r="H13" s="23">
        <v>28968</v>
      </c>
      <c r="I13" s="23">
        <v>12576</v>
      </c>
      <c r="J13" s="23">
        <v>0</v>
      </c>
      <c r="K13" s="24">
        <v>11764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287899</v>
      </c>
    </row>
    <row r="14" spans="1:22" x14ac:dyDescent="0.3">
      <c r="A14" s="19" t="s">
        <v>35</v>
      </c>
      <c r="B14" s="19" t="s">
        <v>45</v>
      </c>
      <c r="C14" s="20" t="s">
        <v>46</v>
      </c>
      <c r="D14" s="20">
        <v>2022</v>
      </c>
      <c r="E14" s="21" t="s">
        <v>31</v>
      </c>
      <c r="F14" s="22">
        <v>0</v>
      </c>
      <c r="G14" s="23">
        <v>75168</v>
      </c>
      <c r="H14" s="23">
        <v>0</v>
      </c>
      <c r="I14" s="23">
        <v>0</v>
      </c>
      <c r="J14" s="23">
        <v>0</v>
      </c>
      <c r="K14" s="24">
        <v>4058</v>
      </c>
      <c r="L14" s="25" t="s">
        <v>77</v>
      </c>
      <c r="M14" s="26">
        <v>12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>SUM(M14:T14)</f>
        <v>12</v>
      </c>
      <c r="V14" s="28">
        <f t="shared" si="0"/>
        <v>79226</v>
      </c>
    </row>
    <row r="15" spans="1:22" x14ac:dyDescent="0.3">
      <c r="A15" s="19" t="s">
        <v>35</v>
      </c>
      <c r="B15" s="19" t="s">
        <v>47</v>
      </c>
      <c r="C15" s="20" t="s">
        <v>48</v>
      </c>
      <c r="D15" s="20">
        <v>2022</v>
      </c>
      <c r="E15" s="21" t="s">
        <v>31</v>
      </c>
      <c r="F15" s="22">
        <v>0</v>
      </c>
      <c r="G15" s="23">
        <v>110376</v>
      </c>
      <c r="H15" s="23">
        <v>0</v>
      </c>
      <c r="I15" s="23">
        <v>0</v>
      </c>
      <c r="J15" s="23">
        <v>0</v>
      </c>
      <c r="K15" s="24">
        <v>5961</v>
      </c>
      <c r="L15" s="25" t="s">
        <v>77</v>
      </c>
      <c r="M15" s="26">
        <v>0</v>
      </c>
      <c r="N15" s="26">
        <v>0</v>
      </c>
      <c r="O15" s="26">
        <v>9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>SUM(M15:T15)</f>
        <v>9</v>
      </c>
      <c r="V15" s="28">
        <f t="shared" si="0"/>
        <v>116337</v>
      </c>
    </row>
    <row r="16" spans="1:22" x14ac:dyDescent="0.3">
      <c r="A16" s="19" t="s">
        <v>49</v>
      </c>
      <c r="B16" s="19" t="s">
        <v>50</v>
      </c>
      <c r="C16" s="20" t="s">
        <v>51</v>
      </c>
      <c r="D16" s="20">
        <v>2022</v>
      </c>
      <c r="E16" s="21" t="s">
        <v>31</v>
      </c>
      <c r="F16" s="22">
        <v>0</v>
      </c>
      <c r="G16" s="23">
        <v>0</v>
      </c>
      <c r="H16" s="23">
        <v>12579</v>
      </c>
      <c r="I16" s="23">
        <v>79337</v>
      </c>
      <c r="J16" s="23">
        <v>0</v>
      </c>
      <c r="K16" s="24">
        <v>4339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96255</v>
      </c>
    </row>
    <row r="17" spans="1:22" x14ac:dyDescent="0.3">
      <c r="A17" s="19" t="s">
        <v>52</v>
      </c>
      <c r="B17" s="19" t="s">
        <v>53</v>
      </c>
      <c r="C17" s="20" t="s">
        <v>54</v>
      </c>
      <c r="D17" s="20">
        <v>2022</v>
      </c>
      <c r="E17" s="21" t="s">
        <v>31</v>
      </c>
      <c r="F17" s="22">
        <v>481882</v>
      </c>
      <c r="G17" s="23">
        <v>0</v>
      </c>
      <c r="H17" s="23">
        <v>118208</v>
      </c>
      <c r="I17" s="23">
        <v>2088</v>
      </c>
      <c r="J17" s="23">
        <v>0</v>
      </c>
      <c r="K17" s="24">
        <v>30103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632281</v>
      </c>
    </row>
    <row r="18" spans="1:22" x14ac:dyDescent="0.3">
      <c r="A18" s="19" t="s">
        <v>55</v>
      </c>
      <c r="B18" s="19" t="s">
        <v>56</v>
      </c>
      <c r="C18" s="20" t="s">
        <v>57</v>
      </c>
      <c r="D18" s="20">
        <v>2022</v>
      </c>
      <c r="E18" s="21" t="s">
        <v>31</v>
      </c>
      <c r="F18" s="22">
        <v>0</v>
      </c>
      <c r="G18" s="23">
        <v>192960</v>
      </c>
      <c r="H18" s="23">
        <v>52256</v>
      </c>
      <c r="I18" s="23">
        <v>0</v>
      </c>
      <c r="J18" s="23">
        <v>0</v>
      </c>
      <c r="K18" s="24">
        <v>8040</v>
      </c>
      <c r="L18" s="25" t="s">
        <v>76</v>
      </c>
      <c r="M18" s="26">
        <v>16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>SUM(M18:T18)</f>
        <v>16</v>
      </c>
      <c r="V18" s="28">
        <f t="shared" si="0"/>
        <v>253256</v>
      </c>
    </row>
    <row r="19" spans="1:22" x14ac:dyDescent="0.3">
      <c r="A19" s="19" t="s">
        <v>35</v>
      </c>
      <c r="B19" s="19" t="s">
        <v>58</v>
      </c>
      <c r="C19" s="20" t="s">
        <v>59</v>
      </c>
      <c r="D19" s="20">
        <v>2022</v>
      </c>
      <c r="E19" s="21" t="s">
        <v>15</v>
      </c>
      <c r="F19" s="22">
        <v>0</v>
      </c>
      <c r="G19" s="23">
        <v>0</v>
      </c>
      <c r="H19" s="23">
        <v>0</v>
      </c>
      <c r="I19" s="23">
        <v>0</v>
      </c>
      <c r="J19" s="23">
        <v>175614</v>
      </c>
      <c r="K19" s="24">
        <v>12293</v>
      </c>
      <c r="L19" s="25" t="s">
        <v>32</v>
      </c>
      <c r="M19" s="26"/>
      <c r="N19" s="26"/>
      <c r="O19" s="26"/>
      <c r="P19" s="26"/>
      <c r="Q19" s="26"/>
      <c r="R19" s="26"/>
      <c r="S19" s="26"/>
      <c r="T19" s="26"/>
      <c r="U19" s="27"/>
      <c r="V19" s="28">
        <f t="shared" si="0"/>
        <v>187907</v>
      </c>
    </row>
    <row r="20" spans="1:22" x14ac:dyDescent="0.3">
      <c r="A20" s="19" t="s">
        <v>35</v>
      </c>
      <c r="B20" s="19" t="s">
        <v>60</v>
      </c>
      <c r="C20" s="20" t="s">
        <v>61</v>
      </c>
      <c r="D20" s="20">
        <v>2022</v>
      </c>
      <c r="E20" s="21" t="s">
        <v>62</v>
      </c>
      <c r="F20" s="22">
        <v>0</v>
      </c>
      <c r="G20" s="23">
        <v>0</v>
      </c>
      <c r="H20" s="23">
        <v>327096</v>
      </c>
      <c r="I20" s="23">
        <v>0</v>
      </c>
      <c r="J20" s="23">
        <v>0</v>
      </c>
      <c r="K20" s="24">
        <v>22895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349991</v>
      </c>
    </row>
    <row r="21" spans="1:22" x14ac:dyDescent="0.3">
      <c r="A21" s="19" t="s">
        <v>35</v>
      </c>
      <c r="B21" s="19" t="s">
        <v>63</v>
      </c>
      <c r="C21" s="20" t="s">
        <v>64</v>
      </c>
      <c r="D21" s="20">
        <v>2022</v>
      </c>
      <c r="E21" s="21" t="s">
        <v>31</v>
      </c>
      <c r="F21" s="22">
        <v>0</v>
      </c>
      <c r="G21" s="23">
        <v>180132</v>
      </c>
      <c r="H21" s="23">
        <v>58823</v>
      </c>
      <c r="I21" s="23">
        <v>0</v>
      </c>
      <c r="J21" s="23">
        <v>0</v>
      </c>
      <c r="K21" s="24">
        <v>13143</v>
      </c>
      <c r="L21" s="25" t="s">
        <v>76</v>
      </c>
      <c r="M21" s="26">
        <v>0</v>
      </c>
      <c r="N21" s="26">
        <v>1</v>
      </c>
      <c r="O21" s="26">
        <v>9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>SUM(M21:T21)</f>
        <v>10</v>
      </c>
      <c r="V21" s="28">
        <f t="shared" si="0"/>
        <v>252098</v>
      </c>
    </row>
    <row r="22" spans="1:22" x14ac:dyDescent="0.3">
      <c r="A22" s="19" t="s">
        <v>38</v>
      </c>
      <c r="B22" s="19" t="s">
        <v>65</v>
      </c>
      <c r="C22" s="20" t="s">
        <v>66</v>
      </c>
      <c r="D22" s="20">
        <v>2022</v>
      </c>
      <c r="E22" s="21" t="s">
        <v>31</v>
      </c>
      <c r="F22" s="22">
        <v>0</v>
      </c>
      <c r="G22" s="23">
        <v>0</v>
      </c>
      <c r="H22" s="23">
        <v>46644</v>
      </c>
      <c r="I22" s="23">
        <v>11480</v>
      </c>
      <c r="J22" s="23">
        <v>0</v>
      </c>
      <c r="K22" s="24">
        <v>4200</v>
      </c>
      <c r="L22" s="25" t="s">
        <v>32</v>
      </c>
      <c r="M22" s="26"/>
      <c r="N22" s="26"/>
      <c r="O22" s="26"/>
      <c r="P22" s="26"/>
      <c r="Q22" s="26"/>
      <c r="R22" s="26"/>
      <c r="S22" s="26"/>
      <c r="T22" s="26"/>
      <c r="U22" s="27"/>
      <c r="V22" s="28">
        <f t="shared" si="0"/>
        <v>62324</v>
      </c>
    </row>
    <row r="23" spans="1:22" x14ac:dyDescent="0.3">
      <c r="A23" s="19" t="s">
        <v>67</v>
      </c>
      <c r="B23" s="19" t="s">
        <v>68</v>
      </c>
      <c r="C23" s="20" t="s">
        <v>69</v>
      </c>
      <c r="D23" s="20">
        <v>2022</v>
      </c>
      <c r="E23" s="21" t="s">
        <v>31</v>
      </c>
      <c r="F23" s="22">
        <v>0</v>
      </c>
      <c r="G23" s="23">
        <v>102588</v>
      </c>
      <c r="H23" s="23">
        <v>148707</v>
      </c>
      <c r="I23" s="23">
        <v>0</v>
      </c>
      <c r="J23" s="23">
        <v>0</v>
      </c>
      <c r="K23" s="24">
        <v>6657</v>
      </c>
      <c r="L23" s="25" t="s">
        <v>76</v>
      </c>
      <c r="M23" s="26">
        <v>0</v>
      </c>
      <c r="N23" s="26">
        <v>0</v>
      </c>
      <c r="O23" s="26">
        <v>3</v>
      </c>
      <c r="P23" s="26">
        <v>2</v>
      </c>
      <c r="Q23" s="26">
        <v>0</v>
      </c>
      <c r="R23" s="26">
        <v>0</v>
      </c>
      <c r="S23" s="26">
        <v>0</v>
      </c>
      <c r="T23" s="26">
        <v>0</v>
      </c>
      <c r="U23" s="27">
        <f>SUM(M23:T23)</f>
        <v>5</v>
      </c>
      <c r="V23" s="28">
        <f t="shared" si="0"/>
        <v>257952</v>
      </c>
    </row>
    <row r="24" spans="1:22" x14ac:dyDescent="0.3">
      <c r="A24" s="19" t="s">
        <v>35</v>
      </c>
      <c r="B24" s="19" t="s">
        <v>80</v>
      </c>
      <c r="C24" s="20" t="s">
        <v>70</v>
      </c>
      <c r="D24" s="20">
        <v>2022</v>
      </c>
      <c r="E24" s="21" t="s">
        <v>15</v>
      </c>
      <c r="F24" s="22">
        <v>0</v>
      </c>
      <c r="G24" s="23">
        <v>0</v>
      </c>
      <c r="H24" s="23">
        <v>0</v>
      </c>
      <c r="I24" s="23">
        <v>0</v>
      </c>
      <c r="J24" s="23">
        <v>130153</v>
      </c>
      <c r="K24" s="24">
        <v>9097</v>
      </c>
      <c r="L24" s="25" t="s">
        <v>32</v>
      </c>
      <c r="M24" s="26"/>
      <c r="N24" s="26"/>
      <c r="O24" s="26"/>
      <c r="P24" s="26"/>
      <c r="Q24" s="26"/>
      <c r="R24" s="26"/>
      <c r="S24" s="26"/>
      <c r="T24" s="26"/>
      <c r="U24" s="27"/>
      <c r="V24" s="28">
        <f t="shared" si="0"/>
        <v>139250</v>
      </c>
    </row>
    <row r="25" spans="1:22" x14ac:dyDescent="0.3">
      <c r="A25" s="19" t="s">
        <v>71</v>
      </c>
      <c r="B25" s="19" t="s">
        <v>72</v>
      </c>
      <c r="C25" s="20" t="s">
        <v>73</v>
      </c>
      <c r="D25" s="20">
        <v>2022</v>
      </c>
      <c r="E25" s="21" t="s">
        <v>31</v>
      </c>
      <c r="F25" s="22">
        <v>0</v>
      </c>
      <c r="G25" s="23">
        <v>179412</v>
      </c>
      <c r="H25" s="23">
        <v>31065</v>
      </c>
      <c r="I25" s="23">
        <v>0</v>
      </c>
      <c r="J25" s="23">
        <v>0</v>
      </c>
      <c r="K25" s="24">
        <v>0</v>
      </c>
      <c r="L25" s="25" t="s">
        <v>76</v>
      </c>
      <c r="M25" s="26">
        <v>0</v>
      </c>
      <c r="N25" s="26">
        <v>4</v>
      </c>
      <c r="O25" s="26">
        <v>5</v>
      </c>
      <c r="P25" s="26">
        <v>1</v>
      </c>
      <c r="Q25" s="26">
        <v>0</v>
      </c>
      <c r="R25" s="26">
        <v>0</v>
      </c>
      <c r="S25" s="26">
        <v>0</v>
      </c>
      <c r="T25" s="26">
        <v>0</v>
      </c>
      <c r="U25" s="27">
        <f>SUM(M25:T25)</f>
        <v>10</v>
      </c>
      <c r="V25" s="28">
        <f t="shared" si="0"/>
        <v>210477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ref="U26:U35" si="1">SUM(M26:T26)</f>
        <v>0</v>
      </c>
      <c r="V26" s="28">
        <f t="shared" ref="V26:V35" si="2">SUM(F26:K26)</f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1"/>
        <v>0</v>
      </c>
      <c r="V27" s="28">
        <f t="shared" si="2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1"/>
        <v>0</v>
      </c>
      <c r="V28" s="28">
        <f t="shared" si="2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1"/>
        <v>0</v>
      </c>
      <c r="V29" s="28">
        <f t="shared" si="2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1"/>
        <v>0</v>
      </c>
      <c r="V30" s="28">
        <f t="shared" si="2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1"/>
        <v>0</v>
      </c>
      <c r="V31" s="28">
        <f t="shared" si="2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1"/>
        <v>0</v>
      </c>
      <c r="V32" s="28">
        <f t="shared" si="2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1"/>
        <v>0</v>
      </c>
      <c r="V33" s="28">
        <f t="shared" si="2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1"/>
        <v>0</v>
      </c>
      <c r="V34" s="28">
        <f t="shared" si="2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1"/>
        <v>0</v>
      </c>
      <c r="V35" s="28">
        <f t="shared" si="2"/>
        <v>0</v>
      </c>
    </row>
  </sheetData>
  <autoFilter ref="A8:V8" xr:uid="{A059CA46-196F-4DCE-ABBE-8B1B971FD9B5}"/>
  <conditionalFormatting sqref="V26:V35">
    <cfRule type="cellIs" dxfId="7" priority="8" operator="lessThan">
      <formula>0</formula>
    </cfRule>
  </conditionalFormatting>
  <conditionalFormatting sqref="V26:V35">
    <cfRule type="expression" dxfId="6" priority="6">
      <formula>#REF!&lt;0</formula>
    </cfRule>
  </conditionalFormatting>
  <conditionalFormatting sqref="D26:D35">
    <cfRule type="expression" dxfId="5" priority="5">
      <formula>OR($D26&gt;2022,AND($D26&lt;2022,$D26&lt;&gt;""))</formula>
    </cfRule>
  </conditionalFormatting>
  <conditionalFormatting sqref="C26:C35">
    <cfRule type="expression" dxfId="4" priority="13">
      <formula>(#REF!&gt;1)</formula>
    </cfRule>
  </conditionalFormatting>
  <conditionalFormatting sqref="V9:V25">
    <cfRule type="cellIs" dxfId="3" priority="3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4">
      <formula>(#REF!&gt;1)</formula>
    </cfRule>
  </conditionalFormatting>
  <dataValidations count="3">
    <dataValidation type="list" allowBlank="1" showInputMessage="1" showErrorMessage="1" sqref="L9:L35" xr:uid="{9A578464-9654-4CE2-B310-A1CBAA7C53B8}">
      <formula1>"N/A, FMR, Actual Rent"</formula1>
    </dataValidation>
    <dataValidation type="list" allowBlank="1" showInputMessage="1" showErrorMessage="1" sqref="E9:E35" xr:uid="{76E24593-A7AF-4664-B3EF-6C84FF6B0E5E}">
      <formula1>"PH, TH, Joint TH &amp; PH-RRH, HMIS, SSO, TRA, PRA, SRA, S+C/SRO"</formula1>
    </dataValidation>
    <dataValidation allowBlank="1" showErrorMessage="1" sqref="A8:V8" xr:uid="{F9A5287F-9F50-4E2E-A98D-8CB6DDB18AE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2021-03-06T21:43:48Z</dcterms:created>
  <dcterms:modified xsi:type="dcterms:W3CDTF">2021-05-20T14:00:10Z</dcterms:modified>
</cp:coreProperties>
</file>