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32DD4845-F93D-43FE-AF56-927F4DDD419D}" xr6:coauthVersionLast="46" xr6:coauthVersionMax="46" xr10:uidLastSave="{00000000-0000-0000-0000-000000000000}"/>
  <bookViews>
    <workbookView xWindow="-108" yWindow="-108" windowWidth="27288" windowHeight="17664" xr2:uid="{E48EE297-E9B3-4296-9E38-485109C7D25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 l="1"/>
  <c r="U32" i="1"/>
  <c r="V31" i="1"/>
  <c r="U31" i="1"/>
  <c r="V30" i="1"/>
  <c r="U30" i="1"/>
  <c r="V29" i="1"/>
  <c r="U29" i="1"/>
  <c r="V28" i="1"/>
  <c r="V27" i="1"/>
  <c r="U27" i="1"/>
  <c r="V26" i="1"/>
  <c r="V25" i="1"/>
  <c r="V24" i="1"/>
  <c r="V23" i="1"/>
  <c r="U23" i="1"/>
  <c r="V22" i="1"/>
  <c r="U22" i="1"/>
  <c r="V21" i="1"/>
  <c r="V20" i="1"/>
  <c r="V19" i="1"/>
  <c r="U19" i="1"/>
  <c r="V18" i="1"/>
  <c r="V17" i="1"/>
  <c r="U17" i="1"/>
  <c r="V16" i="1"/>
  <c r="U16" i="1"/>
  <c r="V15" i="1"/>
  <c r="U15" i="1"/>
  <c r="V14" i="1"/>
  <c r="V13" i="1"/>
  <c r="V12" i="1"/>
  <c r="V11" i="1"/>
  <c r="U11" i="1"/>
  <c r="V10" i="1"/>
  <c r="V9" i="1"/>
  <c r="U9" i="1"/>
  <c r="B5" i="1" l="1"/>
</calcChain>
</file>

<file path=xl/sharedStrings.xml><?xml version="1.0" encoding="utf-8"?>
<sst xmlns="http://schemas.openxmlformats.org/spreadsheetml/2006/main" count="154" uniqueCount="91">
  <si>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</si>
  <si>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</si>
  <si>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</si>
  <si>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</si>
  <si>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</si>
  <si>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</si>
  <si>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</si>
  <si>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</si>
  <si>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</si>
  <si>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</si>
  <si>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</si>
  <si>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</si>
  <si>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</si>
  <si>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</si>
  <si>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</si>
  <si>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</si>
  <si>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</si>
  <si>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</si>
  <si>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</si>
  <si>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</si>
  <si>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</si>
  <si>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</si>
  <si>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</si>
  <si>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</si>
  <si>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</si>
  <si>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</si>
  <si>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</si>
  <si>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</si>
  <si>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CA-503</t>
  </si>
  <si>
    <t>Sacramento Housing and Redevelopment Agency</t>
  </si>
  <si>
    <t>Boulevard Court</t>
  </si>
  <si>
    <t>CA0127L9T032007</t>
  </si>
  <si>
    <t>PH</t>
  </si>
  <si>
    <t/>
  </si>
  <si>
    <t>San Francisco</t>
  </si>
  <si>
    <t>Sacramento City &amp; County CoC</t>
  </si>
  <si>
    <t>Sacramento Steps Forward</t>
  </si>
  <si>
    <t>Building Bridges Program</t>
  </si>
  <si>
    <t>CA0132L9T032013</t>
  </si>
  <si>
    <t>Connections</t>
  </si>
  <si>
    <t>CA0135L9T032013</t>
  </si>
  <si>
    <t>Omega Permanent Supportive Housing Project</t>
  </si>
  <si>
    <t>CA0143L9T032013</t>
  </si>
  <si>
    <t>Quinn Cottages</t>
  </si>
  <si>
    <t>CA0147L9T032013</t>
  </si>
  <si>
    <t>Saybrook Permanent Supportive Housing Project</t>
  </si>
  <si>
    <t>CA0150L9T032013</t>
  </si>
  <si>
    <t>Shasta Hotel</t>
  </si>
  <si>
    <t>CA0151L9T032013</t>
  </si>
  <si>
    <t>Shelter Plus Care TRA</t>
  </si>
  <si>
    <t>CA0153L9T032013</t>
  </si>
  <si>
    <t>TLCS, Inc.</t>
  </si>
  <si>
    <t>HOPE RA</t>
  </si>
  <si>
    <t>CA0158L9T032013</t>
  </si>
  <si>
    <t>Friendship Housing</t>
  </si>
  <si>
    <t>CA0750L9T032012</t>
  </si>
  <si>
    <t>Achieving Change Together (ACT)</t>
  </si>
  <si>
    <t>CA0828L9T032008</t>
  </si>
  <si>
    <t>Home at Last</t>
  </si>
  <si>
    <t>CA0955L9T032007</t>
  </si>
  <si>
    <t>Sacramento HMIS</t>
  </si>
  <si>
    <t>CA1066L9T032006</t>
  </si>
  <si>
    <t>Mutual Housing at the Highlands</t>
  </si>
  <si>
    <t>CA1152L9T032009</t>
  </si>
  <si>
    <t>Mercy Housing California</t>
  </si>
  <si>
    <t>Mather Veterans Village</t>
  </si>
  <si>
    <t>CA1288L9T032005</t>
  </si>
  <si>
    <t>Step Up Sacramento</t>
  </si>
  <si>
    <t>CA1303L9T032006</t>
  </si>
  <si>
    <t>New Community</t>
  </si>
  <si>
    <t>CA1469L9T032005</t>
  </si>
  <si>
    <t>reSTART</t>
  </si>
  <si>
    <t>CA1542L9T032004</t>
  </si>
  <si>
    <t>Possibilities (TH-RRH)</t>
  </si>
  <si>
    <t>CA1646L9T032003</t>
  </si>
  <si>
    <t>Joint TH &amp; PH-RRH</t>
  </si>
  <si>
    <t>Shared Community</t>
  </si>
  <si>
    <t>CA1741L9T032002</t>
  </si>
  <si>
    <t>Youth Connect</t>
  </si>
  <si>
    <t>CA1829L9T032001</t>
  </si>
  <si>
    <t>Senior Connect</t>
  </si>
  <si>
    <t>CA1830L9T032001</t>
  </si>
  <si>
    <t>MSH ReHousing Project</t>
  </si>
  <si>
    <t>CA1832D9T032001</t>
  </si>
  <si>
    <t xml:space="preserve">Opening Doors Inc. </t>
  </si>
  <si>
    <t>Survivors of Human Trafficking</t>
  </si>
  <si>
    <t>CA1833D9T032001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</si>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</sst>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9E2A-5E95-4EB5-B9E7-837014DD3D44}">
  <sheetPr codeName="Sheet22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88</v>
      </c>
      <c r="B5" s="34">
        <f ca="1">SUM(OFFSET(V8,1,0,500,1))</f>
        <v>26381539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187296</v>
      </c>
      <c r="H9" s="23">
        <v>0</v>
      </c>
      <c r="I9" s="23">
        <v>0</v>
      </c>
      <c r="J9" s="23">
        <v>0</v>
      </c>
      <c r="K9" s="24">
        <v>9122</v>
      </c>
      <c r="L9" s="25" t="s">
        <v>89</v>
      </c>
      <c r="M9" s="26">
        <v>0</v>
      </c>
      <c r="N9" s="26">
        <v>8</v>
      </c>
      <c r="O9" s="26">
        <v>6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>SUM(M9:T9)</f>
        <v>14</v>
      </c>
      <c r="V9" s="28">
        <f t="shared" ref="V9:V42" si="0">SUM(F9:K9)</f>
        <v>196418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13498</v>
      </c>
      <c r="G10" s="23">
        <v>0</v>
      </c>
      <c r="H10" s="23">
        <v>335659</v>
      </c>
      <c r="I10" s="23">
        <v>0</v>
      </c>
      <c r="J10" s="23">
        <v>0</v>
      </c>
      <c r="K10" s="24">
        <v>24118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373275</v>
      </c>
    </row>
    <row r="11" spans="1:22" x14ac:dyDescent="0.3">
      <c r="A11" s="19" t="s">
        <v>36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239148</v>
      </c>
      <c r="H11" s="23">
        <v>268176</v>
      </c>
      <c r="I11" s="23">
        <v>0</v>
      </c>
      <c r="J11" s="23">
        <v>0</v>
      </c>
      <c r="K11" s="24">
        <v>35310</v>
      </c>
      <c r="L11" s="25" t="s">
        <v>89</v>
      </c>
      <c r="M11" s="26">
        <v>0</v>
      </c>
      <c r="N11" s="26">
        <v>0</v>
      </c>
      <c r="O11" s="26">
        <v>13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16</v>
      </c>
      <c r="V11" s="28">
        <f t="shared" si="0"/>
        <v>542634</v>
      </c>
    </row>
    <row r="12" spans="1:22" x14ac:dyDescent="0.3">
      <c r="A12" s="19" t="s">
        <v>36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412338</v>
      </c>
      <c r="I12" s="23">
        <v>0</v>
      </c>
      <c r="J12" s="23">
        <v>0</v>
      </c>
      <c r="K12" s="24">
        <v>40303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452641</v>
      </c>
    </row>
    <row r="13" spans="1:22" x14ac:dyDescent="0.3">
      <c r="A13" s="19" t="s">
        <v>36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0</v>
      </c>
      <c r="H13" s="23">
        <v>297275</v>
      </c>
      <c r="I13" s="23">
        <v>0</v>
      </c>
      <c r="J13" s="23">
        <v>0</v>
      </c>
      <c r="K13" s="24">
        <v>20808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318083</v>
      </c>
    </row>
    <row r="14" spans="1:22" x14ac:dyDescent="0.3">
      <c r="A14" s="19" t="s">
        <v>36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65079</v>
      </c>
      <c r="G14" s="23">
        <v>0</v>
      </c>
      <c r="H14" s="23">
        <v>363042</v>
      </c>
      <c r="I14" s="23">
        <v>109222</v>
      </c>
      <c r="J14" s="23">
        <v>0</v>
      </c>
      <c r="K14" s="24">
        <v>33193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570536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183600</v>
      </c>
      <c r="H15" s="23">
        <v>0</v>
      </c>
      <c r="I15" s="23">
        <v>0</v>
      </c>
      <c r="J15" s="23">
        <v>0</v>
      </c>
      <c r="K15" s="24">
        <v>8475</v>
      </c>
      <c r="L15" s="25" t="s">
        <v>90</v>
      </c>
      <c r="M15" s="26">
        <v>0</v>
      </c>
      <c r="N15" s="26">
        <v>18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>SUM(M15:T15)</f>
        <v>18</v>
      </c>
      <c r="V15" s="28">
        <f t="shared" si="0"/>
        <v>192075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5835096</v>
      </c>
      <c r="H16" s="23">
        <v>0</v>
      </c>
      <c r="I16" s="23">
        <v>0</v>
      </c>
      <c r="J16" s="23">
        <v>0</v>
      </c>
      <c r="K16" s="24">
        <v>285591</v>
      </c>
      <c r="L16" s="25" t="s">
        <v>89</v>
      </c>
      <c r="M16" s="26">
        <v>0</v>
      </c>
      <c r="N16" s="26">
        <v>4</v>
      </c>
      <c r="O16" s="26">
        <v>221</v>
      </c>
      <c r="P16" s="26">
        <v>78</v>
      </c>
      <c r="Q16" s="26">
        <v>37</v>
      </c>
      <c r="R16" s="26">
        <v>8</v>
      </c>
      <c r="S16" s="26">
        <v>1</v>
      </c>
      <c r="T16" s="26">
        <v>0</v>
      </c>
      <c r="U16" s="27">
        <f>SUM(M16:T16)</f>
        <v>349</v>
      </c>
      <c r="V16" s="28">
        <f t="shared" si="0"/>
        <v>6120687</v>
      </c>
    </row>
    <row r="17" spans="1:22" x14ac:dyDescent="0.3">
      <c r="A17" s="19" t="s">
        <v>51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0</v>
      </c>
      <c r="G17" s="23">
        <v>2593464</v>
      </c>
      <c r="H17" s="23">
        <v>0</v>
      </c>
      <c r="I17" s="23">
        <v>0</v>
      </c>
      <c r="J17" s="23">
        <v>0</v>
      </c>
      <c r="K17" s="24">
        <v>123493</v>
      </c>
      <c r="L17" s="25" t="s">
        <v>89</v>
      </c>
      <c r="M17" s="26">
        <v>0</v>
      </c>
      <c r="N17" s="26">
        <v>4</v>
      </c>
      <c r="O17" s="26">
        <v>169</v>
      </c>
      <c r="P17" s="26">
        <v>6</v>
      </c>
      <c r="Q17" s="26">
        <v>1</v>
      </c>
      <c r="R17" s="26">
        <v>0</v>
      </c>
      <c r="S17" s="26">
        <v>0</v>
      </c>
      <c r="T17" s="26">
        <v>0</v>
      </c>
      <c r="U17" s="27">
        <f>SUM(M17:T17)</f>
        <v>180</v>
      </c>
      <c r="V17" s="28">
        <f t="shared" si="0"/>
        <v>2716957</v>
      </c>
    </row>
    <row r="18" spans="1:22" x14ac:dyDescent="0.3">
      <c r="A18" s="19" t="s">
        <v>36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1054161</v>
      </c>
      <c r="G18" s="23">
        <v>0</v>
      </c>
      <c r="H18" s="23">
        <v>250138</v>
      </c>
      <c r="I18" s="23">
        <v>423435</v>
      </c>
      <c r="J18" s="23">
        <v>0</v>
      </c>
      <c r="K18" s="24">
        <v>85905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1813639</v>
      </c>
    </row>
    <row r="19" spans="1:22" x14ac:dyDescent="0.3">
      <c r="A19" s="19" t="s">
        <v>36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0</v>
      </c>
      <c r="G19" s="23">
        <v>470448</v>
      </c>
      <c r="H19" s="23">
        <v>0</v>
      </c>
      <c r="I19" s="23">
        <v>0</v>
      </c>
      <c r="J19" s="23">
        <v>0</v>
      </c>
      <c r="K19" s="24">
        <v>20987</v>
      </c>
      <c r="L19" s="25" t="s">
        <v>89</v>
      </c>
      <c r="M19" s="26">
        <v>0</v>
      </c>
      <c r="N19" s="26">
        <v>0</v>
      </c>
      <c r="O19" s="26">
        <v>33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>SUM(M19:T19)</f>
        <v>33</v>
      </c>
      <c r="V19" s="28">
        <f t="shared" si="0"/>
        <v>491435</v>
      </c>
    </row>
    <row r="20" spans="1:22" x14ac:dyDescent="0.3">
      <c r="A20" s="19" t="s">
        <v>36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249323</v>
      </c>
      <c r="G20" s="23">
        <v>0</v>
      </c>
      <c r="H20" s="23">
        <v>58212</v>
      </c>
      <c r="I20" s="23">
        <v>91364</v>
      </c>
      <c r="J20" s="23">
        <v>0</v>
      </c>
      <c r="K20" s="24">
        <v>28788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427687</v>
      </c>
    </row>
    <row r="21" spans="1:22" x14ac:dyDescent="0.3">
      <c r="A21" s="19" t="s">
        <v>36</v>
      </c>
      <c r="B21" s="19" t="s">
        <v>60</v>
      </c>
      <c r="C21" s="20" t="s">
        <v>61</v>
      </c>
      <c r="D21" s="20">
        <v>2022</v>
      </c>
      <c r="E21" s="21" t="s">
        <v>15</v>
      </c>
      <c r="F21" s="22">
        <v>0</v>
      </c>
      <c r="G21" s="23">
        <v>0</v>
      </c>
      <c r="H21" s="23">
        <v>0</v>
      </c>
      <c r="I21" s="23">
        <v>0</v>
      </c>
      <c r="J21" s="23">
        <v>258704</v>
      </c>
      <c r="K21" s="24">
        <v>14490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273194</v>
      </c>
    </row>
    <row r="22" spans="1:22" x14ac:dyDescent="0.3">
      <c r="A22" s="19" t="s">
        <v>36</v>
      </c>
      <c r="B22" s="19" t="s">
        <v>62</v>
      </c>
      <c r="C22" s="20" t="s">
        <v>63</v>
      </c>
      <c r="D22" s="20">
        <v>2022</v>
      </c>
      <c r="E22" s="21" t="s">
        <v>32</v>
      </c>
      <c r="F22" s="22">
        <v>0</v>
      </c>
      <c r="G22" s="23">
        <v>299376</v>
      </c>
      <c r="H22" s="23">
        <v>111290</v>
      </c>
      <c r="I22" s="23">
        <v>0</v>
      </c>
      <c r="J22" s="23">
        <v>0</v>
      </c>
      <c r="K22" s="24">
        <v>21043</v>
      </c>
      <c r="L22" s="25" t="s">
        <v>89</v>
      </c>
      <c r="M22" s="26">
        <v>0</v>
      </c>
      <c r="N22" s="26">
        <v>0</v>
      </c>
      <c r="O22" s="26">
        <v>21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>SUM(M22:T22)</f>
        <v>21</v>
      </c>
      <c r="V22" s="28">
        <f t="shared" si="0"/>
        <v>431709</v>
      </c>
    </row>
    <row r="23" spans="1:22" x14ac:dyDescent="0.3">
      <c r="A23" s="19" t="s">
        <v>64</v>
      </c>
      <c r="B23" s="19" t="s">
        <v>65</v>
      </c>
      <c r="C23" s="20" t="s">
        <v>66</v>
      </c>
      <c r="D23" s="20">
        <v>2022</v>
      </c>
      <c r="E23" s="21" t="s">
        <v>32</v>
      </c>
      <c r="F23" s="22">
        <v>0</v>
      </c>
      <c r="G23" s="23">
        <v>213840</v>
      </c>
      <c r="H23" s="23">
        <v>0</v>
      </c>
      <c r="I23" s="23">
        <v>0</v>
      </c>
      <c r="J23" s="23">
        <v>0</v>
      </c>
      <c r="K23" s="24">
        <v>4708</v>
      </c>
      <c r="L23" s="25" t="s">
        <v>89</v>
      </c>
      <c r="M23" s="26">
        <v>0</v>
      </c>
      <c r="N23" s="26">
        <v>0</v>
      </c>
      <c r="O23" s="26">
        <v>15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>SUM(M23:T23)</f>
        <v>15</v>
      </c>
      <c r="V23" s="28">
        <f t="shared" si="0"/>
        <v>218548</v>
      </c>
    </row>
    <row r="24" spans="1:22" x14ac:dyDescent="0.3">
      <c r="A24" s="19" t="s">
        <v>36</v>
      </c>
      <c r="B24" s="19" t="s">
        <v>67</v>
      </c>
      <c r="C24" s="20" t="s">
        <v>68</v>
      </c>
      <c r="D24" s="20">
        <v>2022</v>
      </c>
      <c r="E24" s="21" t="s">
        <v>32</v>
      </c>
      <c r="F24" s="22">
        <v>2360336</v>
      </c>
      <c r="G24" s="23">
        <v>0</v>
      </c>
      <c r="H24" s="23">
        <v>622785</v>
      </c>
      <c r="I24" s="23">
        <v>0</v>
      </c>
      <c r="J24" s="23">
        <v>0</v>
      </c>
      <c r="K24" s="24">
        <v>221284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3204405</v>
      </c>
    </row>
    <row r="25" spans="1:22" x14ac:dyDescent="0.3">
      <c r="A25" s="19" t="s">
        <v>36</v>
      </c>
      <c r="B25" s="19" t="s">
        <v>69</v>
      </c>
      <c r="C25" s="20" t="s">
        <v>70</v>
      </c>
      <c r="D25" s="20">
        <v>2022</v>
      </c>
      <c r="E25" s="21" t="s">
        <v>32</v>
      </c>
      <c r="F25" s="22">
        <v>548337</v>
      </c>
      <c r="G25" s="23">
        <v>0</v>
      </c>
      <c r="H25" s="23">
        <v>165141</v>
      </c>
      <c r="I25" s="23">
        <v>134662</v>
      </c>
      <c r="J25" s="23">
        <v>0</v>
      </c>
      <c r="K25" s="24">
        <v>62369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910509</v>
      </c>
    </row>
    <row r="26" spans="1:22" x14ac:dyDescent="0.3">
      <c r="A26" s="19" t="s">
        <v>36</v>
      </c>
      <c r="B26" s="19" t="s">
        <v>71</v>
      </c>
      <c r="C26" s="20" t="s">
        <v>72</v>
      </c>
      <c r="D26" s="20">
        <v>2022</v>
      </c>
      <c r="E26" s="21" t="s">
        <v>32</v>
      </c>
      <c r="F26" s="22">
        <v>2118698</v>
      </c>
      <c r="G26" s="23">
        <v>0</v>
      </c>
      <c r="H26" s="23">
        <v>761867</v>
      </c>
      <c r="I26" s="23">
        <v>256834</v>
      </c>
      <c r="J26" s="23">
        <v>0</v>
      </c>
      <c r="K26" s="24">
        <v>234834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/>
      <c r="V26" s="28">
        <f t="shared" si="0"/>
        <v>3372233</v>
      </c>
    </row>
    <row r="27" spans="1:22" x14ac:dyDescent="0.3">
      <c r="A27" s="19" t="s">
        <v>51</v>
      </c>
      <c r="B27" s="19" t="s">
        <v>73</v>
      </c>
      <c r="C27" s="20" t="s">
        <v>74</v>
      </c>
      <c r="D27" s="20">
        <v>2022</v>
      </c>
      <c r="E27" s="21" t="s">
        <v>75</v>
      </c>
      <c r="F27" s="22">
        <v>0</v>
      </c>
      <c r="G27" s="23">
        <v>256608</v>
      </c>
      <c r="H27" s="23">
        <v>486711</v>
      </c>
      <c r="I27" s="23">
        <v>77607</v>
      </c>
      <c r="J27" s="23">
        <v>0</v>
      </c>
      <c r="K27" s="24">
        <v>68168</v>
      </c>
      <c r="L27" s="25" t="s">
        <v>89</v>
      </c>
      <c r="M27" s="26">
        <v>0</v>
      </c>
      <c r="N27" s="26">
        <v>0</v>
      </c>
      <c r="O27" s="26">
        <v>18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>SUM(M27:T27)</f>
        <v>18</v>
      </c>
      <c r="V27" s="28">
        <f t="shared" si="0"/>
        <v>889094</v>
      </c>
    </row>
    <row r="28" spans="1:22" x14ac:dyDescent="0.3">
      <c r="A28" s="19" t="s">
        <v>36</v>
      </c>
      <c r="B28" s="19" t="s">
        <v>76</v>
      </c>
      <c r="C28" s="20" t="s">
        <v>77</v>
      </c>
      <c r="D28" s="20">
        <v>2022</v>
      </c>
      <c r="E28" s="21" t="s">
        <v>32</v>
      </c>
      <c r="F28" s="22">
        <v>464920</v>
      </c>
      <c r="G28" s="23">
        <v>0</v>
      </c>
      <c r="H28" s="23">
        <v>114095</v>
      </c>
      <c r="I28" s="23">
        <v>298773</v>
      </c>
      <c r="J28" s="23">
        <v>0</v>
      </c>
      <c r="K28" s="24">
        <v>32457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/>
      <c r="V28" s="28">
        <f t="shared" si="0"/>
        <v>910245</v>
      </c>
    </row>
    <row r="29" spans="1:22" x14ac:dyDescent="0.3">
      <c r="A29" s="19" t="s">
        <v>36</v>
      </c>
      <c r="B29" s="19" t="s">
        <v>78</v>
      </c>
      <c r="C29" s="20" t="s">
        <v>79</v>
      </c>
      <c r="D29" s="20">
        <v>2022</v>
      </c>
      <c r="E29" s="21" t="s">
        <v>32</v>
      </c>
      <c r="F29" s="22">
        <v>0</v>
      </c>
      <c r="G29" s="23">
        <v>232260</v>
      </c>
      <c r="H29" s="23">
        <v>139220</v>
      </c>
      <c r="I29" s="23">
        <v>0</v>
      </c>
      <c r="J29" s="23">
        <v>0</v>
      </c>
      <c r="K29" s="24">
        <v>30758</v>
      </c>
      <c r="L29" s="25" t="s">
        <v>89</v>
      </c>
      <c r="M29" s="26">
        <v>0</v>
      </c>
      <c r="N29" s="26">
        <v>0</v>
      </c>
      <c r="O29" s="26">
        <v>10</v>
      </c>
      <c r="P29" s="26">
        <v>5</v>
      </c>
      <c r="Q29" s="26">
        <v>0</v>
      </c>
      <c r="R29" s="26">
        <v>0</v>
      </c>
      <c r="S29" s="26">
        <v>0</v>
      </c>
      <c r="T29" s="26">
        <v>0</v>
      </c>
      <c r="U29" s="27">
        <f>SUM(M29:T29)</f>
        <v>15</v>
      </c>
      <c r="V29" s="28">
        <f t="shared" si="0"/>
        <v>402238</v>
      </c>
    </row>
    <row r="30" spans="1:22" x14ac:dyDescent="0.3">
      <c r="A30" s="19" t="s">
        <v>36</v>
      </c>
      <c r="B30" s="19" t="s">
        <v>80</v>
      </c>
      <c r="C30" s="20" t="s">
        <v>81</v>
      </c>
      <c r="D30" s="20">
        <v>2022</v>
      </c>
      <c r="E30" s="21" t="s">
        <v>32</v>
      </c>
      <c r="F30" s="22">
        <v>0</v>
      </c>
      <c r="G30" s="23">
        <v>393240</v>
      </c>
      <c r="H30" s="23">
        <v>143720</v>
      </c>
      <c r="I30" s="23">
        <v>0</v>
      </c>
      <c r="J30" s="23">
        <v>0</v>
      </c>
      <c r="K30" s="24">
        <v>42884</v>
      </c>
      <c r="L30" s="25" t="s">
        <v>89</v>
      </c>
      <c r="M30" s="26">
        <v>0</v>
      </c>
      <c r="N30" s="26">
        <v>0</v>
      </c>
      <c r="O30" s="26">
        <v>15</v>
      </c>
      <c r="P30" s="26">
        <v>10</v>
      </c>
      <c r="Q30" s="26">
        <v>0</v>
      </c>
      <c r="R30" s="26">
        <v>0</v>
      </c>
      <c r="S30" s="26">
        <v>0</v>
      </c>
      <c r="T30" s="26">
        <v>0</v>
      </c>
      <c r="U30" s="27">
        <f>SUM(M30:T30)</f>
        <v>25</v>
      </c>
      <c r="V30" s="28">
        <f t="shared" si="0"/>
        <v>579844</v>
      </c>
    </row>
    <row r="31" spans="1:22" x14ac:dyDescent="0.3">
      <c r="A31" s="19" t="s">
        <v>36</v>
      </c>
      <c r="B31" s="19" t="s">
        <v>82</v>
      </c>
      <c r="C31" s="20" t="s">
        <v>83</v>
      </c>
      <c r="D31" s="20">
        <v>2022</v>
      </c>
      <c r="E31" s="21" t="s">
        <v>32</v>
      </c>
      <c r="F31" s="22">
        <v>0</v>
      </c>
      <c r="G31" s="23">
        <v>168348</v>
      </c>
      <c r="H31" s="23">
        <v>84519</v>
      </c>
      <c r="I31" s="23">
        <v>0</v>
      </c>
      <c r="J31" s="23">
        <v>12000</v>
      </c>
      <c r="K31" s="24">
        <v>21218</v>
      </c>
      <c r="L31" s="25" t="s">
        <v>89</v>
      </c>
      <c r="M31" s="26">
        <v>0</v>
      </c>
      <c r="N31" s="26">
        <v>0</v>
      </c>
      <c r="O31" s="26">
        <v>3</v>
      </c>
      <c r="P31" s="26">
        <v>7</v>
      </c>
      <c r="Q31" s="26">
        <v>0</v>
      </c>
      <c r="R31" s="26">
        <v>0</v>
      </c>
      <c r="S31" s="26">
        <v>0</v>
      </c>
      <c r="T31" s="26">
        <v>0</v>
      </c>
      <c r="U31" s="27">
        <f>SUM(M31:T31)</f>
        <v>10</v>
      </c>
      <c r="V31" s="28">
        <f t="shared" si="0"/>
        <v>286085</v>
      </c>
    </row>
    <row r="32" spans="1:22" x14ac:dyDescent="0.3">
      <c r="A32" s="19" t="s">
        <v>84</v>
      </c>
      <c r="B32" s="19" t="s">
        <v>85</v>
      </c>
      <c r="C32" s="20" t="s">
        <v>86</v>
      </c>
      <c r="D32" s="20">
        <v>2022</v>
      </c>
      <c r="E32" s="21" t="s">
        <v>32</v>
      </c>
      <c r="F32" s="22">
        <v>0</v>
      </c>
      <c r="G32" s="23">
        <v>337440</v>
      </c>
      <c r="H32" s="23">
        <v>299928</v>
      </c>
      <c r="I32" s="23">
        <v>0</v>
      </c>
      <c r="J32" s="23">
        <v>0</v>
      </c>
      <c r="K32" s="24">
        <v>50000</v>
      </c>
      <c r="L32" s="25" t="s">
        <v>89</v>
      </c>
      <c r="M32" s="26">
        <v>0</v>
      </c>
      <c r="N32" s="26">
        <v>0</v>
      </c>
      <c r="O32" s="26">
        <v>10</v>
      </c>
      <c r="P32" s="26">
        <v>8</v>
      </c>
      <c r="Q32" s="26">
        <v>2</v>
      </c>
      <c r="R32" s="26">
        <v>0</v>
      </c>
      <c r="S32" s="26">
        <v>0</v>
      </c>
      <c r="T32" s="26">
        <v>0</v>
      </c>
      <c r="U32" s="27">
        <f>SUM(M32:T32)</f>
        <v>20</v>
      </c>
      <c r="V32" s="28">
        <f t="shared" si="0"/>
        <v>687368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ref="U33:U42" si="1">SUM(M33:T33)</f>
        <v>0</v>
      </c>
      <c r="V33" s="28">
        <f t="shared" si="0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1"/>
        <v>0</v>
      </c>
      <c r="V34" s="28">
        <f t="shared" si="0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1"/>
        <v>0</v>
      </c>
      <c r="V35" s="28">
        <f t="shared" si="0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1"/>
        <v>0</v>
      </c>
      <c r="V36" s="28">
        <f t="shared" si="0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1"/>
        <v>0</v>
      </c>
      <c r="V37" s="28">
        <f t="shared" si="0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1"/>
        <v>0</v>
      </c>
      <c r="V38" s="28">
        <f t="shared" si="0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1"/>
        <v>0</v>
      </c>
      <c r="V39" s="28">
        <f t="shared" si="0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1"/>
        <v>0</v>
      </c>
      <c r="V40" s="28">
        <f t="shared" si="0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1"/>
        <v>0</v>
      </c>
      <c r="V41" s="28">
        <f t="shared" si="0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1"/>
        <v>0</v>
      </c>
      <c r="V42" s="28">
        <f t="shared" si="0"/>
        <v>0</v>
      </c>
    </row>
  </sheetData>
  <autoFilter ref="A8:V8" xr:uid="{1F1A2764-9A12-4687-8962-B93B588B0350}"/>
  <conditionalFormatting sqref="V33:V42">
    <cfRule type="cellIs" dxfId="7" priority="8" operator="lessThan">
      <formula>0</formula>
    </cfRule>
  </conditionalFormatting>
  <conditionalFormatting sqref="V33:V42">
    <cfRule type="expression" dxfId="6" priority="6">
      <formula>#REF!&lt;0</formula>
    </cfRule>
  </conditionalFormatting>
  <conditionalFormatting sqref="D33:D42">
    <cfRule type="expression" dxfId="5" priority="5">
      <formula>OR($D33&gt;2022,AND($D33&lt;2022,$D33&lt;&gt;""))</formula>
    </cfRule>
  </conditionalFormatting>
  <conditionalFormatting sqref="C33:C42">
    <cfRule type="expression" dxfId="4" priority="13">
      <formula>(#REF!&gt;1)</formula>
    </cfRule>
  </conditionalFormatting>
  <conditionalFormatting sqref="V9:V32">
    <cfRule type="cellIs" dxfId="3" priority="3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4">
      <formula>(#REF!&gt;1)</formula>
    </cfRule>
  </conditionalFormatting>
  <dataValidations count="3">
    <dataValidation type="list" allowBlank="1" showInputMessage="1" showErrorMessage="1" sqref="L9:L42" xr:uid="{1486E3E0-DEBD-4565-BDF8-F18AD080F2A8}">
      <formula1>"N/A, FMR, Actual Rent"</formula1>
    </dataValidation>
    <dataValidation type="list" allowBlank="1" showInputMessage="1" showErrorMessage="1" sqref="E9:E42" xr:uid="{71D1E448-E5BA-4BA9-8377-6ED78E5945E7}">
      <formula1>"PH, TH, Joint TH &amp; PH-RRH, HMIS, SSO, TRA, PRA, SRA, S+C/SRO"</formula1>
    </dataValidation>
    <dataValidation allowBlank="1" showErrorMessage="1" sqref="A8:V8" xr:uid="{31A3F3A4-F7EF-483A-8794-73774E3CD75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2021-03-06T21:43:49Z</dcterms:created>
  <dcterms:modified xsi:type="dcterms:W3CDTF">2021-05-20T14:00:10Z</dcterms:modified>
</cp:coreProperties>
</file>