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AFADE453-643F-422B-A5E1-C4AFB6AB60CA}" xr6:coauthVersionLast="46" xr6:coauthVersionMax="46" xr10:uidLastSave="{00000000-0000-0000-0000-000000000000}"/>
  <bookViews>
    <workbookView xWindow="-108" yWindow="-108" windowWidth="27288" windowHeight="17664" xr2:uid="{04DBC67C-C2E2-433F-B6B1-B2FBD43A62C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6" i="1" l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 l="1"/>
  <c r="U46" i="1"/>
  <c r="V45" i="1"/>
  <c r="V44" i="1"/>
  <c r="V43" i="1"/>
  <c r="U43" i="1"/>
  <c r="V42" i="1"/>
  <c r="U42" i="1"/>
  <c r="V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V32" i="1"/>
  <c r="V31" i="1"/>
  <c r="U31" i="1"/>
  <c r="V30" i="1"/>
  <c r="V29" i="1"/>
  <c r="U29" i="1"/>
  <c r="V28" i="1"/>
  <c r="V27" i="1"/>
  <c r="V26" i="1"/>
  <c r="V25" i="1"/>
  <c r="V24" i="1"/>
  <c r="V23" i="1"/>
  <c r="U23" i="1"/>
  <c r="V22" i="1"/>
  <c r="U22" i="1"/>
  <c r="V21" i="1"/>
  <c r="V20" i="1"/>
  <c r="V19" i="1"/>
  <c r="V18" i="1"/>
  <c r="V17" i="1"/>
  <c r="U17" i="1"/>
  <c r="V16" i="1"/>
  <c r="V15" i="1"/>
  <c r="V14" i="1"/>
  <c r="V13" i="1"/>
  <c r="V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<sst xmlns="http://schemas.openxmlformats.org/spreadsheetml/2006/main" count="224" uniqueCount="130">
  <si>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</si>
  <si>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</si>
  <si>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</si>
  <si>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</si>
  <si>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</si>
  <si>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</si>
  <si>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</si>
  <si>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</si>
  <si>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</si>
  <si>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</si>
  <si>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</si>
  <si>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</si>
  <si>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</si>
  <si>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</si>
  <si>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</si>
  <si>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</si>
  <si>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</si>
  <si>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</si>
  <si>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</si>
  <si>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</si>
  <si>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</si>
  <si>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</si>
  <si>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</si>
  <si>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</si>
  <si>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</si>
  <si>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</si>
  <si>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</si>
  <si>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</si>
  <si>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CA-502</t>
  </si>
  <si>
    <t xml:space="preserve">Alameda County  </t>
  </si>
  <si>
    <t>Alameda County Shelter Plus Care - PRA</t>
  </si>
  <si>
    <t>CA0083L9T022013</t>
  </si>
  <si>
    <t>PH</t>
  </si>
  <si>
    <t/>
  </si>
  <si>
    <t>San Francisco</t>
  </si>
  <si>
    <t>Oakland, Berkeley/Alameda County CoC</t>
  </si>
  <si>
    <t>Alameda County</t>
  </si>
  <si>
    <t>Alameda County Shelter Plus Care - SRA</t>
  </si>
  <si>
    <t>CA0084L9T022013</t>
  </si>
  <si>
    <t>Alameda County Shelter Plus Care - TRA</t>
  </si>
  <si>
    <t>CA0085L9T022013</t>
  </si>
  <si>
    <t>APC Multi-Service Center</t>
  </si>
  <si>
    <t>CA0087L9T022013</t>
  </si>
  <si>
    <t>Bonita House, Inc.</t>
  </si>
  <si>
    <t>Channing Way Apartments</t>
  </si>
  <si>
    <t>CA0091L9T022013</t>
  </si>
  <si>
    <t>Resources for Community Development</t>
  </si>
  <si>
    <t>Concord House</t>
  </si>
  <si>
    <t>CA0092L9T022012</t>
  </si>
  <si>
    <t>Banyan House Transitional Housing</t>
  </si>
  <si>
    <t>CA0094L9T022013</t>
  </si>
  <si>
    <t>TH</t>
  </si>
  <si>
    <t>InHOUSE</t>
  </si>
  <si>
    <t>CA0101L9T022013</t>
  </si>
  <si>
    <t>Lorenzo Creek Consolidated</t>
  </si>
  <si>
    <t>CA0102L9T022013</t>
  </si>
  <si>
    <t>The City of Oakland</t>
  </si>
  <si>
    <t>Oakland Homeless Youth Housing Collaborative</t>
  </si>
  <si>
    <t>CA0106L9T022013</t>
  </si>
  <si>
    <t>Satellite Affordable Housing Associates</t>
  </si>
  <si>
    <t>Peter Babcock House &amp; Redwood Hill</t>
  </si>
  <si>
    <t>CA0109L9T022013</t>
  </si>
  <si>
    <t>Reciprocal Integrated Services for Empowerment (RISE) Project</t>
  </si>
  <si>
    <t>CA0110L9T022013</t>
  </si>
  <si>
    <t>Regent Street</t>
  </si>
  <si>
    <t>CA0111L9T022012</t>
  </si>
  <si>
    <t>City of Berkeley</t>
  </si>
  <si>
    <t>Supportive Housing Collaborative</t>
  </si>
  <si>
    <t>CA0116L9T022013</t>
  </si>
  <si>
    <t>Southern Alameda County Housing/Jobs Linkages Program</t>
  </si>
  <si>
    <t>CA0118L9T022013</t>
  </si>
  <si>
    <t>APC Consolidated PSH</t>
  </si>
  <si>
    <t>CA0119L9T022013</t>
  </si>
  <si>
    <t>Abode Services</t>
  </si>
  <si>
    <t>STAY Well Housing</t>
  </si>
  <si>
    <t>CA0120L9T022013</t>
  </si>
  <si>
    <t>LifeLong Medical Care</t>
  </si>
  <si>
    <t>Health, Housing and Integrated Services Network</t>
  </si>
  <si>
    <t>CA0122L9T022013</t>
  </si>
  <si>
    <t>Tri-City FESCO Bridgeway Apartments</t>
  </si>
  <si>
    <t>CA0125L9T022013</t>
  </si>
  <si>
    <t>Fred Finch Youth Center</t>
  </si>
  <si>
    <t>Turning Point TH for TAY</t>
  </si>
  <si>
    <t>CA0126L9T022013</t>
  </si>
  <si>
    <t>Alameda County Shelter Plus Care - SRO</t>
  </si>
  <si>
    <t>CA0747L9T022012</t>
  </si>
  <si>
    <t>Alameda County Allied Housing Program</t>
  </si>
  <si>
    <t>Carmen Avenue Apartments</t>
  </si>
  <si>
    <t>CA0748L9T022011</t>
  </si>
  <si>
    <t>COACH Project</t>
  </si>
  <si>
    <t>CA0749L9T022011</t>
  </si>
  <si>
    <t>Oakland PATH Re-Housing Initiative</t>
  </si>
  <si>
    <t>CA0953L9T022009</t>
  </si>
  <si>
    <t>Impact</t>
  </si>
  <si>
    <t>CA1063L9T022008</t>
  </si>
  <si>
    <t>Welcome Home Full Consolidation</t>
  </si>
  <si>
    <t>CA1151L9T022009</t>
  </si>
  <si>
    <t>Alameda County Behavioral Health Care Services</t>
  </si>
  <si>
    <t>Laguna Commons Rental Assistance Program (RAP)</t>
  </si>
  <si>
    <t>CA1171L9T022005</t>
  </si>
  <si>
    <t>North County Family Rapid Rehousing Collaborative</t>
  </si>
  <si>
    <t>CA1270L9T022006</t>
  </si>
  <si>
    <t>Welcome Home San Leandro</t>
  </si>
  <si>
    <t>CA1298L9T022006</t>
  </si>
  <si>
    <t>North County Homeless Youth Rapid Rehousing</t>
  </si>
  <si>
    <t>CA1465L9T022005</t>
  </si>
  <si>
    <t>Cornerstone Community Development</t>
  </si>
  <si>
    <t>Bessie Coleman Court Permanent Supportive Housing</t>
  </si>
  <si>
    <t>CA1467L9T022005</t>
  </si>
  <si>
    <t>Homes for Wellness</t>
  </si>
  <si>
    <t>CA1468L9T022005</t>
  </si>
  <si>
    <t>Alameda County CES</t>
  </si>
  <si>
    <t>CA1539L9T022004</t>
  </si>
  <si>
    <t>SSO</t>
  </si>
  <si>
    <t>Matilda Cleveland Families in Transition TH/RRH</t>
  </si>
  <si>
    <t>CA1643L9T022003</t>
  </si>
  <si>
    <t>Joint TH &amp; PH-RRH</t>
  </si>
  <si>
    <t>Housing Fast Support Network TH/RRH</t>
  </si>
  <si>
    <t>CA1736L9T022002</t>
  </si>
  <si>
    <t>The Grand TH/RRH</t>
  </si>
  <si>
    <t>CA1737L9T022002</t>
  </si>
  <si>
    <t>Alameda County Domestic Violence SSO CES Project</t>
  </si>
  <si>
    <t>CA1738D9T022002</t>
  </si>
  <si>
    <t>Ruby's Place</t>
  </si>
  <si>
    <t>Rapid Re-Housing for Victims of Domestic Violence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</si>
  <si>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</si>
  <si>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</si>
  <si>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</si>
  <si>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</si>
  <si>
    <t>CA1828D9T021900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</si>
</sst>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8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05786-DEAE-4AD5-9630-9334875AB379}">
  <sheetPr codeName="Sheet21">
    <pageSetUpPr fitToPage="1"/>
  </sheetPr>
  <dimension ref="A1:V5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125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126</v>
      </c>
      <c r="B5" s="34">
        <f ca="1">SUM(OFFSET(V8,1,0,500,1))</f>
        <v>38092097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486396</v>
      </c>
      <c r="H9" s="23">
        <v>0</v>
      </c>
      <c r="I9" s="23">
        <v>0</v>
      </c>
      <c r="J9" s="23">
        <v>0</v>
      </c>
      <c r="K9" s="24">
        <v>19996</v>
      </c>
      <c r="L9" s="25" t="s">
        <v>127</v>
      </c>
      <c r="M9" s="26">
        <v>0</v>
      </c>
      <c r="N9" s="26">
        <v>0</v>
      </c>
      <c r="O9" s="26">
        <v>0</v>
      </c>
      <c r="P9" s="26">
        <v>6</v>
      </c>
      <c r="Q9" s="26">
        <v>7</v>
      </c>
      <c r="R9" s="26">
        <v>1</v>
      </c>
      <c r="S9" s="26">
        <v>0</v>
      </c>
      <c r="T9" s="26">
        <v>0</v>
      </c>
      <c r="U9" s="27">
        <f>SUM(M9:T9)</f>
        <v>14</v>
      </c>
      <c r="V9" s="28">
        <f t="shared" ref="V9:V56" si="0">SUM(F9:K9)</f>
        <v>506392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1368708</v>
      </c>
      <c r="H10" s="23">
        <v>0</v>
      </c>
      <c r="I10" s="23">
        <v>0</v>
      </c>
      <c r="J10" s="23">
        <v>0</v>
      </c>
      <c r="K10" s="24">
        <v>69752</v>
      </c>
      <c r="L10" s="25" t="s">
        <v>127</v>
      </c>
      <c r="M10" s="26">
        <v>0</v>
      </c>
      <c r="N10" s="26">
        <v>2</v>
      </c>
      <c r="O10" s="26">
        <v>24</v>
      </c>
      <c r="P10" s="26">
        <v>19</v>
      </c>
      <c r="Q10" s="26">
        <v>6</v>
      </c>
      <c r="R10" s="26">
        <v>0</v>
      </c>
      <c r="S10" s="26">
        <v>0</v>
      </c>
      <c r="T10" s="26">
        <v>0</v>
      </c>
      <c r="U10" s="27">
        <f>SUM(M10:T10)</f>
        <v>51</v>
      </c>
      <c r="V10" s="28">
        <f t="shared" si="0"/>
        <v>1438460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7128480</v>
      </c>
      <c r="H11" s="23">
        <v>0</v>
      </c>
      <c r="I11" s="23">
        <v>0</v>
      </c>
      <c r="J11" s="23">
        <v>0</v>
      </c>
      <c r="K11" s="24">
        <v>288059</v>
      </c>
      <c r="L11" s="25" t="s">
        <v>127</v>
      </c>
      <c r="M11" s="26">
        <v>0</v>
      </c>
      <c r="N11" s="26">
        <v>10</v>
      </c>
      <c r="O11" s="26">
        <v>140</v>
      </c>
      <c r="P11" s="26">
        <v>69</v>
      </c>
      <c r="Q11" s="26">
        <v>29</v>
      </c>
      <c r="R11" s="26">
        <v>13</v>
      </c>
      <c r="S11" s="26">
        <v>0</v>
      </c>
      <c r="T11" s="26">
        <v>0</v>
      </c>
      <c r="U11" s="27">
        <f>SUM(M11:T11)</f>
        <v>261</v>
      </c>
      <c r="V11" s="28">
        <f t="shared" si="0"/>
        <v>7416539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0</v>
      </c>
      <c r="G12" s="23">
        <v>0</v>
      </c>
      <c r="H12" s="23">
        <v>1018470</v>
      </c>
      <c r="I12" s="23">
        <v>0</v>
      </c>
      <c r="J12" s="23">
        <v>20000</v>
      </c>
      <c r="K12" s="24">
        <v>72622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/>
      <c r="V12" s="28">
        <f t="shared" si="0"/>
        <v>1111092</v>
      </c>
    </row>
    <row r="13" spans="1:22" x14ac:dyDescent="0.3">
      <c r="A13" s="19" t="s">
        <v>43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0</v>
      </c>
      <c r="H13" s="23">
        <v>21423</v>
      </c>
      <c r="I13" s="23">
        <v>18305</v>
      </c>
      <c r="J13" s="23">
        <v>0</v>
      </c>
      <c r="K13" s="24">
        <v>2205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/>
      <c r="V13" s="28">
        <f t="shared" si="0"/>
        <v>41933</v>
      </c>
    </row>
    <row r="14" spans="1:22" x14ac:dyDescent="0.3">
      <c r="A14" s="19" t="s">
        <v>46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0</v>
      </c>
      <c r="G14" s="23">
        <v>0</v>
      </c>
      <c r="H14" s="23">
        <v>32001</v>
      </c>
      <c r="I14" s="23">
        <v>63263</v>
      </c>
      <c r="J14" s="23">
        <v>0</v>
      </c>
      <c r="K14" s="24">
        <v>4679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/>
      <c r="V14" s="28">
        <f t="shared" si="0"/>
        <v>99943</v>
      </c>
    </row>
    <row r="15" spans="1:22" x14ac:dyDescent="0.3">
      <c r="A15" s="19" t="s">
        <v>29</v>
      </c>
      <c r="B15" s="19" t="s">
        <v>49</v>
      </c>
      <c r="C15" s="20" t="s">
        <v>50</v>
      </c>
      <c r="D15" s="20">
        <v>2022</v>
      </c>
      <c r="E15" s="21" t="s">
        <v>51</v>
      </c>
      <c r="F15" s="22">
        <v>0</v>
      </c>
      <c r="G15" s="23">
        <v>0</v>
      </c>
      <c r="H15" s="23">
        <v>45000</v>
      </c>
      <c r="I15" s="23">
        <v>31000</v>
      </c>
      <c r="J15" s="23">
        <v>0</v>
      </c>
      <c r="K15" s="24">
        <v>5320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/>
      <c r="V15" s="28">
        <f t="shared" si="0"/>
        <v>81320</v>
      </c>
    </row>
    <row r="16" spans="1:22" x14ac:dyDescent="0.3">
      <c r="A16" s="19" t="s">
        <v>29</v>
      </c>
      <c r="B16" s="19" t="s">
        <v>52</v>
      </c>
      <c r="C16" s="20" t="s">
        <v>53</v>
      </c>
      <c r="D16" s="20">
        <v>2022</v>
      </c>
      <c r="E16" s="21" t="s">
        <v>15</v>
      </c>
      <c r="F16" s="22">
        <v>0</v>
      </c>
      <c r="G16" s="23">
        <v>0</v>
      </c>
      <c r="H16" s="23">
        <v>0</v>
      </c>
      <c r="I16" s="23">
        <v>0</v>
      </c>
      <c r="J16" s="23">
        <v>366269</v>
      </c>
      <c r="K16" s="24">
        <v>25638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/>
      <c r="V16" s="28">
        <f t="shared" si="0"/>
        <v>391907</v>
      </c>
    </row>
    <row r="17" spans="1:22" x14ac:dyDescent="0.3">
      <c r="A17" s="19" t="s">
        <v>29</v>
      </c>
      <c r="B17" s="19" t="s">
        <v>54</v>
      </c>
      <c r="C17" s="20" t="s">
        <v>55</v>
      </c>
      <c r="D17" s="20">
        <v>2022</v>
      </c>
      <c r="E17" s="21" t="s">
        <v>32</v>
      </c>
      <c r="F17" s="22">
        <v>0</v>
      </c>
      <c r="G17" s="23">
        <v>235812</v>
      </c>
      <c r="H17" s="23">
        <v>71757</v>
      </c>
      <c r="I17" s="23">
        <v>0</v>
      </c>
      <c r="J17" s="23">
        <v>0</v>
      </c>
      <c r="K17" s="24">
        <v>14964</v>
      </c>
      <c r="L17" s="25" t="s">
        <v>127</v>
      </c>
      <c r="M17" s="26">
        <v>0</v>
      </c>
      <c r="N17" s="26">
        <v>0</v>
      </c>
      <c r="O17" s="26">
        <v>4</v>
      </c>
      <c r="P17" s="26">
        <v>5</v>
      </c>
      <c r="Q17" s="26">
        <v>0</v>
      </c>
      <c r="R17" s="26">
        <v>0</v>
      </c>
      <c r="S17" s="26">
        <v>0</v>
      </c>
      <c r="T17" s="26">
        <v>0</v>
      </c>
      <c r="U17" s="27">
        <f>SUM(M17:T17)</f>
        <v>9</v>
      </c>
      <c r="V17" s="28">
        <f t="shared" si="0"/>
        <v>322533</v>
      </c>
    </row>
    <row r="18" spans="1:22" x14ac:dyDescent="0.3">
      <c r="A18" s="19" t="s">
        <v>56</v>
      </c>
      <c r="B18" s="19" t="s">
        <v>57</v>
      </c>
      <c r="C18" s="20" t="s">
        <v>58</v>
      </c>
      <c r="D18" s="20">
        <v>2022</v>
      </c>
      <c r="E18" s="21" t="s">
        <v>51</v>
      </c>
      <c r="F18" s="22">
        <v>73500</v>
      </c>
      <c r="G18" s="23">
        <v>0</v>
      </c>
      <c r="H18" s="23">
        <v>384799</v>
      </c>
      <c r="I18" s="23">
        <v>195002</v>
      </c>
      <c r="J18" s="23">
        <v>13299</v>
      </c>
      <c r="K18" s="24">
        <v>46495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/>
      <c r="V18" s="28">
        <f t="shared" si="0"/>
        <v>713095</v>
      </c>
    </row>
    <row r="19" spans="1:22" x14ac:dyDescent="0.3">
      <c r="A19" s="19" t="s">
        <v>59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0</v>
      </c>
      <c r="G19" s="23">
        <v>0</v>
      </c>
      <c r="H19" s="23">
        <v>78770</v>
      </c>
      <c r="I19" s="23">
        <v>0</v>
      </c>
      <c r="J19" s="23">
        <v>3000</v>
      </c>
      <c r="K19" s="24">
        <v>8177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/>
      <c r="V19" s="28">
        <f t="shared" si="0"/>
        <v>89947</v>
      </c>
    </row>
    <row r="20" spans="1:22" x14ac:dyDescent="0.3">
      <c r="A20" s="19" t="s">
        <v>29</v>
      </c>
      <c r="B20" s="19" t="s">
        <v>62</v>
      </c>
      <c r="C20" s="20" t="s">
        <v>63</v>
      </c>
      <c r="D20" s="20">
        <v>2022</v>
      </c>
      <c r="E20" s="21" t="s">
        <v>32</v>
      </c>
      <c r="F20" s="22">
        <v>0</v>
      </c>
      <c r="G20" s="23">
        <v>0</v>
      </c>
      <c r="H20" s="23">
        <v>138904</v>
      </c>
      <c r="I20" s="23">
        <v>0</v>
      </c>
      <c r="J20" s="23">
        <v>10800</v>
      </c>
      <c r="K20" s="24">
        <v>10479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/>
      <c r="V20" s="28">
        <f t="shared" si="0"/>
        <v>160183</v>
      </c>
    </row>
    <row r="21" spans="1:22" x14ac:dyDescent="0.3">
      <c r="A21" s="19" t="s">
        <v>46</v>
      </c>
      <c r="B21" s="19" t="s">
        <v>64</v>
      </c>
      <c r="C21" s="20" t="s">
        <v>65</v>
      </c>
      <c r="D21" s="20">
        <v>2022</v>
      </c>
      <c r="E21" s="21" t="s">
        <v>32</v>
      </c>
      <c r="F21" s="22">
        <v>0</v>
      </c>
      <c r="G21" s="23">
        <v>0</v>
      </c>
      <c r="H21" s="23">
        <v>38500</v>
      </c>
      <c r="I21" s="23">
        <v>31817</v>
      </c>
      <c r="J21" s="23">
        <v>0</v>
      </c>
      <c r="K21" s="24">
        <v>2000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/>
      <c r="V21" s="28">
        <f t="shared" si="0"/>
        <v>72317</v>
      </c>
    </row>
    <row r="22" spans="1:22" x14ac:dyDescent="0.3">
      <c r="A22" s="19" t="s">
        <v>66</v>
      </c>
      <c r="B22" s="19" t="s">
        <v>67</v>
      </c>
      <c r="C22" s="20" t="s">
        <v>68</v>
      </c>
      <c r="D22" s="20">
        <v>2022</v>
      </c>
      <c r="E22" s="21" t="s">
        <v>32</v>
      </c>
      <c r="F22" s="22">
        <v>0</v>
      </c>
      <c r="G22" s="23">
        <v>3965304</v>
      </c>
      <c r="H22" s="23">
        <v>0</v>
      </c>
      <c r="I22" s="23">
        <v>0</v>
      </c>
      <c r="J22" s="23">
        <v>0</v>
      </c>
      <c r="K22" s="24">
        <v>159181</v>
      </c>
      <c r="L22" s="25" t="s">
        <v>127</v>
      </c>
      <c r="M22" s="26">
        <v>22</v>
      </c>
      <c r="N22" s="26">
        <v>8</v>
      </c>
      <c r="O22" s="26">
        <v>103</v>
      </c>
      <c r="P22" s="26">
        <v>18</v>
      </c>
      <c r="Q22" s="26">
        <v>13</v>
      </c>
      <c r="R22" s="26">
        <v>2</v>
      </c>
      <c r="S22" s="26">
        <v>0</v>
      </c>
      <c r="T22" s="26">
        <v>0</v>
      </c>
      <c r="U22" s="27">
        <f>SUM(M22:T22)</f>
        <v>166</v>
      </c>
      <c r="V22" s="28">
        <f t="shared" si="0"/>
        <v>4124485</v>
      </c>
    </row>
    <row r="23" spans="1:22" x14ac:dyDescent="0.3">
      <c r="A23" s="19" t="s">
        <v>29</v>
      </c>
      <c r="B23" s="19" t="s">
        <v>69</v>
      </c>
      <c r="C23" s="20" t="s">
        <v>70</v>
      </c>
      <c r="D23" s="20">
        <v>2022</v>
      </c>
      <c r="E23" s="21" t="s">
        <v>32</v>
      </c>
      <c r="F23" s="22">
        <v>0</v>
      </c>
      <c r="G23" s="23">
        <v>1037688</v>
      </c>
      <c r="H23" s="23">
        <v>366924</v>
      </c>
      <c r="I23" s="23">
        <v>0</v>
      </c>
      <c r="J23" s="23">
        <v>0</v>
      </c>
      <c r="K23" s="24">
        <v>47862</v>
      </c>
      <c r="L23" s="25" t="s">
        <v>127</v>
      </c>
      <c r="M23" s="26">
        <v>0</v>
      </c>
      <c r="N23" s="26">
        <v>1</v>
      </c>
      <c r="O23" s="26">
        <v>27</v>
      </c>
      <c r="P23" s="26">
        <v>7</v>
      </c>
      <c r="Q23" s="26">
        <v>5</v>
      </c>
      <c r="R23" s="26">
        <v>0</v>
      </c>
      <c r="S23" s="26">
        <v>0</v>
      </c>
      <c r="T23" s="26">
        <v>0</v>
      </c>
      <c r="U23" s="27">
        <f>SUM(M23:T23)</f>
        <v>40</v>
      </c>
      <c r="V23" s="28">
        <f t="shared" si="0"/>
        <v>1452474</v>
      </c>
    </row>
    <row r="24" spans="1:22" x14ac:dyDescent="0.3">
      <c r="A24" s="19" t="s">
        <v>29</v>
      </c>
      <c r="B24" s="19" t="s">
        <v>71</v>
      </c>
      <c r="C24" s="20" t="s">
        <v>72</v>
      </c>
      <c r="D24" s="20">
        <v>2022</v>
      </c>
      <c r="E24" s="21" t="s">
        <v>32</v>
      </c>
      <c r="F24" s="22">
        <v>0</v>
      </c>
      <c r="G24" s="23">
        <v>0</v>
      </c>
      <c r="H24" s="23">
        <v>0</v>
      </c>
      <c r="I24" s="23">
        <v>395797</v>
      </c>
      <c r="J24" s="23">
        <v>0</v>
      </c>
      <c r="K24" s="24">
        <v>15258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/>
      <c r="V24" s="28">
        <f t="shared" si="0"/>
        <v>411055</v>
      </c>
    </row>
    <row r="25" spans="1:22" x14ac:dyDescent="0.3">
      <c r="A25" s="19" t="s">
        <v>73</v>
      </c>
      <c r="B25" s="19" t="s">
        <v>74</v>
      </c>
      <c r="C25" s="20" t="s">
        <v>75</v>
      </c>
      <c r="D25" s="20">
        <v>2022</v>
      </c>
      <c r="E25" s="21" t="s">
        <v>32</v>
      </c>
      <c r="F25" s="22">
        <v>736964</v>
      </c>
      <c r="G25" s="23">
        <v>0</v>
      </c>
      <c r="H25" s="23">
        <v>99236</v>
      </c>
      <c r="I25" s="23">
        <v>0</v>
      </c>
      <c r="J25" s="23">
        <v>0</v>
      </c>
      <c r="K25" s="24">
        <v>34578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/>
      <c r="V25" s="28">
        <f t="shared" si="0"/>
        <v>870778</v>
      </c>
    </row>
    <row r="26" spans="1:22" x14ac:dyDescent="0.3">
      <c r="A26" s="19" t="s">
        <v>76</v>
      </c>
      <c r="B26" s="19" t="s">
        <v>77</v>
      </c>
      <c r="C26" s="20" t="s">
        <v>78</v>
      </c>
      <c r="D26" s="20">
        <v>2022</v>
      </c>
      <c r="E26" s="21" t="s">
        <v>32</v>
      </c>
      <c r="F26" s="22">
        <v>0</v>
      </c>
      <c r="G26" s="23">
        <v>0</v>
      </c>
      <c r="H26" s="23">
        <v>513713</v>
      </c>
      <c r="I26" s="23">
        <v>0</v>
      </c>
      <c r="J26" s="23">
        <v>0</v>
      </c>
      <c r="K26" s="24">
        <v>35959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/>
      <c r="V26" s="28">
        <f t="shared" si="0"/>
        <v>549672</v>
      </c>
    </row>
    <row r="27" spans="1:22" x14ac:dyDescent="0.3">
      <c r="A27" s="19" t="s">
        <v>29</v>
      </c>
      <c r="B27" s="19" t="s">
        <v>79</v>
      </c>
      <c r="C27" s="20" t="s">
        <v>80</v>
      </c>
      <c r="D27" s="20">
        <v>2022</v>
      </c>
      <c r="E27" s="21" t="s">
        <v>32</v>
      </c>
      <c r="F27" s="22">
        <v>0</v>
      </c>
      <c r="G27" s="23">
        <v>0</v>
      </c>
      <c r="H27" s="23">
        <v>40162</v>
      </c>
      <c r="I27" s="23">
        <v>0</v>
      </c>
      <c r="J27" s="23">
        <v>0</v>
      </c>
      <c r="K27" s="24">
        <v>2811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/>
      <c r="V27" s="28">
        <f t="shared" si="0"/>
        <v>42973</v>
      </c>
    </row>
    <row r="28" spans="1:22" x14ac:dyDescent="0.3">
      <c r="A28" s="19" t="s">
        <v>81</v>
      </c>
      <c r="B28" s="19" t="s">
        <v>82</v>
      </c>
      <c r="C28" s="20" t="s">
        <v>83</v>
      </c>
      <c r="D28" s="20">
        <v>2022</v>
      </c>
      <c r="E28" s="21" t="s">
        <v>51</v>
      </c>
      <c r="F28" s="22">
        <v>0</v>
      </c>
      <c r="G28" s="23">
        <v>0</v>
      </c>
      <c r="H28" s="23">
        <v>249540</v>
      </c>
      <c r="I28" s="23">
        <v>127442</v>
      </c>
      <c r="J28" s="23">
        <v>10488</v>
      </c>
      <c r="K28" s="24">
        <v>35109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/>
      <c r="V28" s="28">
        <f t="shared" si="0"/>
        <v>422579</v>
      </c>
    </row>
    <row r="29" spans="1:22" x14ac:dyDescent="0.3">
      <c r="A29" s="19" t="s">
        <v>29</v>
      </c>
      <c r="B29" s="19" t="s">
        <v>84</v>
      </c>
      <c r="C29" s="20" t="s">
        <v>85</v>
      </c>
      <c r="D29" s="20">
        <v>2022</v>
      </c>
      <c r="E29" s="21" t="s">
        <v>32</v>
      </c>
      <c r="F29" s="22">
        <v>0</v>
      </c>
      <c r="G29" s="23">
        <v>660192</v>
      </c>
      <c r="H29" s="23">
        <v>0</v>
      </c>
      <c r="I29" s="23">
        <v>0</v>
      </c>
      <c r="J29" s="23">
        <v>0</v>
      </c>
      <c r="K29" s="24">
        <v>33156</v>
      </c>
      <c r="L29" s="25" t="s">
        <v>127</v>
      </c>
      <c r="M29" s="26">
        <v>46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7">
        <f>SUM(M29:T29)</f>
        <v>46</v>
      </c>
      <c r="V29" s="28">
        <f t="shared" si="0"/>
        <v>693348</v>
      </c>
    </row>
    <row r="30" spans="1:22" x14ac:dyDescent="0.3">
      <c r="A30" s="19" t="s">
        <v>86</v>
      </c>
      <c r="B30" s="19" t="s">
        <v>87</v>
      </c>
      <c r="C30" s="20" t="s">
        <v>88</v>
      </c>
      <c r="D30" s="20">
        <v>2022</v>
      </c>
      <c r="E30" s="21" t="s">
        <v>32</v>
      </c>
      <c r="F30" s="22">
        <v>0</v>
      </c>
      <c r="G30" s="23">
        <v>0</v>
      </c>
      <c r="H30" s="23">
        <v>33800</v>
      </c>
      <c r="I30" s="23">
        <v>0</v>
      </c>
      <c r="J30" s="23">
        <v>0</v>
      </c>
      <c r="K30" s="24">
        <v>2366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/>
      <c r="V30" s="28">
        <f t="shared" si="0"/>
        <v>36166</v>
      </c>
    </row>
    <row r="31" spans="1:22" x14ac:dyDescent="0.3">
      <c r="A31" s="19" t="s">
        <v>66</v>
      </c>
      <c r="B31" s="19" t="s">
        <v>89</v>
      </c>
      <c r="C31" s="20" t="s">
        <v>90</v>
      </c>
      <c r="D31" s="20">
        <v>2022</v>
      </c>
      <c r="E31" s="21" t="s">
        <v>32</v>
      </c>
      <c r="F31" s="22">
        <v>0</v>
      </c>
      <c r="G31" s="23">
        <v>2001048</v>
      </c>
      <c r="H31" s="23">
        <v>275742</v>
      </c>
      <c r="I31" s="23">
        <v>0</v>
      </c>
      <c r="J31" s="23">
        <v>0</v>
      </c>
      <c r="K31" s="24">
        <v>134236</v>
      </c>
      <c r="L31" s="25" t="s">
        <v>127</v>
      </c>
      <c r="M31" s="26">
        <v>2</v>
      </c>
      <c r="N31" s="26">
        <v>1</v>
      </c>
      <c r="O31" s="26">
        <v>78</v>
      </c>
      <c r="P31" s="26">
        <v>5</v>
      </c>
      <c r="Q31" s="26">
        <v>0</v>
      </c>
      <c r="R31" s="26">
        <v>0</v>
      </c>
      <c r="S31" s="26">
        <v>0</v>
      </c>
      <c r="T31" s="26">
        <v>0</v>
      </c>
      <c r="U31" s="27">
        <f>SUM(M31:T31)</f>
        <v>86</v>
      </c>
      <c r="V31" s="28">
        <f t="shared" si="0"/>
        <v>2411026</v>
      </c>
    </row>
    <row r="32" spans="1:22" x14ac:dyDescent="0.3">
      <c r="A32" s="19" t="s">
        <v>73</v>
      </c>
      <c r="B32" s="19" t="s">
        <v>91</v>
      </c>
      <c r="C32" s="20" t="s">
        <v>92</v>
      </c>
      <c r="D32" s="20">
        <v>2022</v>
      </c>
      <c r="E32" s="21" t="s">
        <v>32</v>
      </c>
      <c r="F32" s="22">
        <v>601336</v>
      </c>
      <c r="G32" s="23">
        <v>0</v>
      </c>
      <c r="H32" s="23">
        <v>63040</v>
      </c>
      <c r="I32" s="23">
        <v>0</v>
      </c>
      <c r="J32" s="23">
        <v>0</v>
      </c>
      <c r="K32" s="24">
        <v>27597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/>
      <c r="V32" s="28">
        <f t="shared" si="0"/>
        <v>691973</v>
      </c>
    </row>
    <row r="33" spans="1:22" x14ac:dyDescent="0.3">
      <c r="A33" s="19" t="s">
        <v>73</v>
      </c>
      <c r="B33" s="19" t="s">
        <v>93</v>
      </c>
      <c r="C33" s="20" t="s">
        <v>94</v>
      </c>
      <c r="D33" s="20">
        <v>2022</v>
      </c>
      <c r="E33" s="21" t="s">
        <v>32</v>
      </c>
      <c r="F33" s="22">
        <v>1178617</v>
      </c>
      <c r="G33" s="23">
        <v>0</v>
      </c>
      <c r="H33" s="23">
        <v>162175</v>
      </c>
      <c r="I33" s="23">
        <v>0</v>
      </c>
      <c r="J33" s="23">
        <v>0</v>
      </c>
      <c r="K33" s="24">
        <v>56792</v>
      </c>
      <c r="L33" s="25" t="s">
        <v>33</v>
      </c>
      <c r="M33" s="26"/>
      <c r="N33" s="26"/>
      <c r="O33" s="26"/>
      <c r="P33" s="26"/>
      <c r="Q33" s="26"/>
      <c r="R33" s="26"/>
      <c r="S33" s="26"/>
      <c r="T33" s="26"/>
      <c r="U33" s="27"/>
      <c r="V33" s="28">
        <f t="shared" si="0"/>
        <v>1397584</v>
      </c>
    </row>
    <row r="34" spans="1:22" x14ac:dyDescent="0.3">
      <c r="A34" s="19" t="s">
        <v>29</v>
      </c>
      <c r="B34" s="19" t="s">
        <v>95</v>
      </c>
      <c r="C34" s="20" t="s">
        <v>96</v>
      </c>
      <c r="D34" s="20">
        <v>2022</v>
      </c>
      <c r="E34" s="21" t="s">
        <v>32</v>
      </c>
      <c r="F34" s="22">
        <v>0</v>
      </c>
      <c r="G34" s="23">
        <v>3045984</v>
      </c>
      <c r="H34" s="23">
        <v>273389</v>
      </c>
      <c r="I34" s="23">
        <v>0</v>
      </c>
      <c r="J34" s="23">
        <v>0</v>
      </c>
      <c r="K34" s="24">
        <v>147663</v>
      </c>
      <c r="L34" s="25" t="s">
        <v>127</v>
      </c>
      <c r="M34" s="26">
        <v>0</v>
      </c>
      <c r="N34" s="26">
        <v>10</v>
      </c>
      <c r="O34" s="26">
        <v>123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7">
        <f t="shared" ref="U34:U40" si="1">SUM(M34:T34)</f>
        <v>133</v>
      </c>
      <c r="V34" s="28">
        <f t="shared" si="0"/>
        <v>3467036</v>
      </c>
    </row>
    <row r="35" spans="1:22" x14ac:dyDescent="0.3">
      <c r="A35" s="19" t="s">
        <v>97</v>
      </c>
      <c r="B35" s="19" t="s">
        <v>98</v>
      </c>
      <c r="C35" s="20" t="s">
        <v>99</v>
      </c>
      <c r="D35" s="20">
        <v>2022</v>
      </c>
      <c r="E35" s="21" t="s">
        <v>32</v>
      </c>
      <c r="F35" s="22">
        <v>0</v>
      </c>
      <c r="G35" s="23">
        <v>169392</v>
      </c>
      <c r="H35" s="23">
        <v>13288</v>
      </c>
      <c r="I35" s="23">
        <v>0</v>
      </c>
      <c r="J35" s="23">
        <v>0</v>
      </c>
      <c r="K35" s="24">
        <v>8208</v>
      </c>
      <c r="L35" s="25" t="s">
        <v>127</v>
      </c>
      <c r="M35" s="26">
        <v>0</v>
      </c>
      <c r="N35" s="26">
        <v>4</v>
      </c>
      <c r="O35" s="26">
        <v>4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7">
        <f t="shared" si="1"/>
        <v>8</v>
      </c>
      <c r="V35" s="28">
        <f t="shared" si="0"/>
        <v>190888</v>
      </c>
    </row>
    <row r="36" spans="1:22" x14ac:dyDescent="0.3">
      <c r="A36" s="19" t="s">
        <v>56</v>
      </c>
      <c r="B36" s="19" t="s">
        <v>100</v>
      </c>
      <c r="C36" s="20" t="s">
        <v>101</v>
      </c>
      <c r="D36" s="20">
        <v>2022</v>
      </c>
      <c r="E36" s="21" t="s">
        <v>32</v>
      </c>
      <c r="F36" s="22">
        <v>0</v>
      </c>
      <c r="G36" s="23">
        <v>595764</v>
      </c>
      <c r="H36" s="23">
        <v>207519</v>
      </c>
      <c r="I36" s="23">
        <v>0</v>
      </c>
      <c r="J36" s="23">
        <v>0</v>
      </c>
      <c r="K36" s="24">
        <v>74000</v>
      </c>
      <c r="L36" s="25" t="s">
        <v>127</v>
      </c>
      <c r="M36" s="26">
        <v>0</v>
      </c>
      <c r="N36" s="26">
        <v>0</v>
      </c>
      <c r="O36" s="26">
        <v>8</v>
      </c>
      <c r="P36" s="26">
        <v>13</v>
      </c>
      <c r="Q36" s="26">
        <v>1</v>
      </c>
      <c r="R36" s="26">
        <v>0</v>
      </c>
      <c r="S36" s="26">
        <v>0</v>
      </c>
      <c r="T36" s="26">
        <v>0</v>
      </c>
      <c r="U36" s="27">
        <f t="shared" si="1"/>
        <v>22</v>
      </c>
      <c r="V36" s="28">
        <f t="shared" si="0"/>
        <v>877283</v>
      </c>
    </row>
    <row r="37" spans="1:22" x14ac:dyDescent="0.3">
      <c r="A37" s="19" t="s">
        <v>29</v>
      </c>
      <c r="B37" s="19" t="s">
        <v>102</v>
      </c>
      <c r="C37" s="20" t="s">
        <v>103</v>
      </c>
      <c r="D37" s="20">
        <v>2022</v>
      </c>
      <c r="E37" s="21" t="s">
        <v>32</v>
      </c>
      <c r="F37" s="22">
        <v>0</v>
      </c>
      <c r="G37" s="23">
        <v>580200</v>
      </c>
      <c r="H37" s="23">
        <v>131190</v>
      </c>
      <c r="I37" s="23">
        <v>0</v>
      </c>
      <c r="J37" s="23">
        <v>0</v>
      </c>
      <c r="K37" s="24">
        <v>35538</v>
      </c>
      <c r="L37" s="25" t="s">
        <v>127</v>
      </c>
      <c r="M37" s="26">
        <v>0</v>
      </c>
      <c r="N37" s="26">
        <v>0</v>
      </c>
      <c r="O37" s="26">
        <v>25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7">
        <f t="shared" si="1"/>
        <v>25</v>
      </c>
      <c r="V37" s="28">
        <f t="shared" si="0"/>
        <v>746928</v>
      </c>
    </row>
    <row r="38" spans="1:22" x14ac:dyDescent="0.3">
      <c r="A38" s="19" t="s">
        <v>56</v>
      </c>
      <c r="B38" s="19" t="s">
        <v>104</v>
      </c>
      <c r="C38" s="20" t="s">
        <v>105</v>
      </c>
      <c r="D38" s="20">
        <v>2022</v>
      </c>
      <c r="E38" s="21" t="s">
        <v>32</v>
      </c>
      <c r="F38" s="22">
        <v>0</v>
      </c>
      <c r="G38" s="23">
        <v>662160</v>
      </c>
      <c r="H38" s="23">
        <v>260634</v>
      </c>
      <c r="I38" s="23">
        <v>0</v>
      </c>
      <c r="J38" s="23">
        <v>0</v>
      </c>
      <c r="K38" s="24">
        <v>83607</v>
      </c>
      <c r="L38" s="25" t="s">
        <v>127</v>
      </c>
      <c r="M38" s="26">
        <v>0</v>
      </c>
      <c r="N38" s="26">
        <v>15</v>
      </c>
      <c r="O38" s="26">
        <v>10</v>
      </c>
      <c r="P38" s="26">
        <v>5</v>
      </c>
      <c r="Q38" s="26">
        <v>0</v>
      </c>
      <c r="R38" s="26">
        <v>0</v>
      </c>
      <c r="S38" s="26">
        <v>0</v>
      </c>
      <c r="T38" s="26">
        <v>0</v>
      </c>
      <c r="U38" s="27">
        <f t="shared" si="1"/>
        <v>30</v>
      </c>
      <c r="V38" s="28">
        <f t="shared" si="0"/>
        <v>1006401</v>
      </c>
    </row>
    <row r="39" spans="1:22" x14ac:dyDescent="0.3">
      <c r="A39" s="19" t="s">
        <v>106</v>
      </c>
      <c r="B39" s="19" t="s">
        <v>107</v>
      </c>
      <c r="C39" s="20" t="s">
        <v>108</v>
      </c>
      <c r="D39" s="20">
        <v>2022</v>
      </c>
      <c r="E39" s="21" t="s">
        <v>32</v>
      </c>
      <c r="F39" s="22">
        <v>0</v>
      </c>
      <c r="G39" s="23">
        <v>238680</v>
      </c>
      <c r="H39" s="23">
        <v>20676</v>
      </c>
      <c r="I39" s="23">
        <v>0</v>
      </c>
      <c r="J39" s="23">
        <v>0</v>
      </c>
      <c r="K39" s="24">
        <v>17770</v>
      </c>
      <c r="L39" s="25" t="s">
        <v>127</v>
      </c>
      <c r="M39" s="26">
        <v>0</v>
      </c>
      <c r="N39" s="26">
        <v>5</v>
      </c>
      <c r="O39" s="26">
        <v>0</v>
      </c>
      <c r="P39" s="26">
        <v>5</v>
      </c>
      <c r="Q39" s="26">
        <v>0</v>
      </c>
      <c r="R39" s="26">
        <v>0</v>
      </c>
      <c r="S39" s="26">
        <v>0</v>
      </c>
      <c r="T39" s="26">
        <v>0</v>
      </c>
      <c r="U39" s="27">
        <f t="shared" si="1"/>
        <v>10</v>
      </c>
      <c r="V39" s="28">
        <f t="shared" si="0"/>
        <v>277126</v>
      </c>
    </row>
    <row r="40" spans="1:22" x14ac:dyDescent="0.3">
      <c r="A40" s="19" t="s">
        <v>29</v>
      </c>
      <c r="B40" s="19" t="s">
        <v>109</v>
      </c>
      <c r="C40" s="20" t="s">
        <v>110</v>
      </c>
      <c r="D40" s="20">
        <v>2022</v>
      </c>
      <c r="E40" s="21" t="s">
        <v>32</v>
      </c>
      <c r="F40" s="22">
        <v>0</v>
      </c>
      <c r="G40" s="23">
        <v>881904</v>
      </c>
      <c r="H40" s="23">
        <v>68416</v>
      </c>
      <c r="I40" s="23">
        <v>0</v>
      </c>
      <c r="J40" s="23">
        <v>0</v>
      </c>
      <c r="K40" s="24">
        <v>63796</v>
      </c>
      <c r="L40" s="25" t="s">
        <v>127</v>
      </c>
      <c r="M40" s="26">
        <v>0</v>
      </c>
      <c r="N40" s="26">
        <v>0</v>
      </c>
      <c r="O40" s="26">
        <v>38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7">
        <f t="shared" si="1"/>
        <v>38</v>
      </c>
      <c r="V40" s="28">
        <f t="shared" si="0"/>
        <v>1014116</v>
      </c>
    </row>
    <row r="41" spans="1:22" x14ac:dyDescent="0.3">
      <c r="A41" s="19" t="s">
        <v>29</v>
      </c>
      <c r="B41" s="19" t="s">
        <v>111</v>
      </c>
      <c r="C41" s="20" t="s">
        <v>112</v>
      </c>
      <c r="D41" s="20">
        <v>2022</v>
      </c>
      <c r="E41" s="21" t="s">
        <v>113</v>
      </c>
      <c r="F41" s="22">
        <v>0</v>
      </c>
      <c r="G41" s="23">
        <v>0</v>
      </c>
      <c r="H41" s="23">
        <v>943792</v>
      </c>
      <c r="I41" s="23">
        <v>0</v>
      </c>
      <c r="J41" s="23">
        <v>0</v>
      </c>
      <c r="K41" s="24">
        <v>94379</v>
      </c>
      <c r="L41" s="25" t="s">
        <v>33</v>
      </c>
      <c r="M41" s="26"/>
      <c r="N41" s="26"/>
      <c r="O41" s="26"/>
      <c r="P41" s="26"/>
      <c r="Q41" s="26"/>
      <c r="R41" s="26"/>
      <c r="S41" s="26"/>
      <c r="T41" s="26"/>
      <c r="U41" s="27"/>
      <c r="V41" s="28">
        <f t="shared" si="0"/>
        <v>1038171</v>
      </c>
    </row>
    <row r="42" spans="1:22" x14ac:dyDescent="0.3">
      <c r="A42" s="19" t="s">
        <v>56</v>
      </c>
      <c r="B42" s="19" t="s">
        <v>114</v>
      </c>
      <c r="C42" s="20" t="s">
        <v>115</v>
      </c>
      <c r="D42" s="20">
        <v>2022</v>
      </c>
      <c r="E42" s="21" t="s">
        <v>116</v>
      </c>
      <c r="F42" s="22">
        <v>10188</v>
      </c>
      <c r="G42" s="23">
        <v>334032</v>
      </c>
      <c r="H42" s="23">
        <v>102144</v>
      </c>
      <c r="I42" s="23">
        <v>77496</v>
      </c>
      <c r="J42" s="23">
        <v>0</v>
      </c>
      <c r="K42" s="24">
        <v>33644</v>
      </c>
      <c r="L42" s="25" t="s">
        <v>127</v>
      </c>
      <c r="M42" s="26">
        <v>0</v>
      </c>
      <c r="N42" s="26">
        <v>0</v>
      </c>
      <c r="O42" s="26">
        <v>7</v>
      </c>
      <c r="P42" s="26">
        <v>6</v>
      </c>
      <c r="Q42" s="26">
        <v>0</v>
      </c>
      <c r="R42" s="26">
        <v>0</v>
      </c>
      <c r="S42" s="26">
        <v>0</v>
      </c>
      <c r="T42" s="26">
        <v>0</v>
      </c>
      <c r="U42" s="27">
        <f>SUM(M42:T42)</f>
        <v>13</v>
      </c>
      <c r="V42" s="28">
        <f t="shared" si="0"/>
        <v>557504</v>
      </c>
    </row>
    <row r="43" spans="1:22" x14ac:dyDescent="0.3">
      <c r="A43" s="19" t="s">
        <v>56</v>
      </c>
      <c r="B43" s="19" t="s">
        <v>117</v>
      </c>
      <c r="C43" s="20" t="s">
        <v>118</v>
      </c>
      <c r="D43" s="20">
        <v>2022</v>
      </c>
      <c r="E43" s="21" t="s">
        <v>116</v>
      </c>
      <c r="F43" s="22">
        <v>107050</v>
      </c>
      <c r="G43" s="23">
        <v>12</v>
      </c>
      <c r="H43" s="23">
        <v>932660</v>
      </c>
      <c r="I43" s="23">
        <v>702977</v>
      </c>
      <c r="J43" s="23">
        <v>0</v>
      </c>
      <c r="K43" s="24">
        <v>121766</v>
      </c>
      <c r="L43" s="25" t="s">
        <v>128</v>
      </c>
      <c r="M43" s="26">
        <v>1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7">
        <f>SUM(M43:T43)</f>
        <v>1</v>
      </c>
      <c r="V43" s="28">
        <f t="shared" si="0"/>
        <v>1864465</v>
      </c>
    </row>
    <row r="44" spans="1:22" x14ac:dyDescent="0.3">
      <c r="A44" s="19" t="s">
        <v>56</v>
      </c>
      <c r="B44" s="19" t="s">
        <v>119</v>
      </c>
      <c r="C44" s="20" t="s">
        <v>120</v>
      </c>
      <c r="D44" s="20">
        <v>2022</v>
      </c>
      <c r="E44" s="21" t="s">
        <v>116</v>
      </c>
      <c r="F44" s="22">
        <v>12</v>
      </c>
      <c r="G44" s="23">
        <v>0</v>
      </c>
      <c r="H44" s="23">
        <v>248812</v>
      </c>
      <c r="I44" s="23">
        <v>282348</v>
      </c>
      <c r="J44" s="23">
        <v>0</v>
      </c>
      <c r="K44" s="24">
        <v>52828</v>
      </c>
      <c r="L44" s="25" t="s">
        <v>33</v>
      </c>
      <c r="M44" s="26"/>
      <c r="N44" s="26"/>
      <c r="O44" s="26"/>
      <c r="P44" s="26"/>
      <c r="Q44" s="26"/>
      <c r="R44" s="26"/>
      <c r="S44" s="26"/>
      <c r="T44" s="26"/>
      <c r="U44" s="27"/>
      <c r="V44" s="28">
        <f t="shared" si="0"/>
        <v>584000</v>
      </c>
    </row>
    <row r="45" spans="1:22" x14ac:dyDescent="0.3">
      <c r="A45" s="19" t="s">
        <v>106</v>
      </c>
      <c r="B45" s="19" t="s">
        <v>121</v>
      </c>
      <c r="C45" s="20" t="s">
        <v>122</v>
      </c>
      <c r="D45" s="20">
        <v>2022</v>
      </c>
      <c r="E45" s="21" t="s">
        <v>113</v>
      </c>
      <c r="F45" s="22">
        <v>0</v>
      </c>
      <c r="G45" s="23">
        <v>0</v>
      </c>
      <c r="H45" s="23">
        <v>145579</v>
      </c>
      <c r="I45" s="23">
        <v>0</v>
      </c>
      <c r="J45" s="23">
        <v>0</v>
      </c>
      <c r="K45" s="24">
        <v>14558</v>
      </c>
      <c r="L45" s="25" t="s">
        <v>33</v>
      </c>
      <c r="M45" s="26"/>
      <c r="N45" s="26"/>
      <c r="O45" s="26"/>
      <c r="P45" s="26"/>
      <c r="Q45" s="26"/>
      <c r="R45" s="26"/>
      <c r="S45" s="26"/>
      <c r="T45" s="26"/>
      <c r="U45" s="27"/>
      <c r="V45" s="28">
        <f t="shared" si="0"/>
        <v>160137</v>
      </c>
    </row>
    <row r="46" spans="1:22" x14ac:dyDescent="0.3">
      <c r="A46" s="19" t="s">
        <v>123</v>
      </c>
      <c r="B46" s="19" t="s">
        <v>124</v>
      </c>
      <c r="C46" s="20" t="s">
        <v>129</v>
      </c>
      <c r="D46" s="20">
        <v>2022</v>
      </c>
      <c r="E46" s="21" t="s">
        <v>32</v>
      </c>
      <c r="F46" s="22">
        <v>0</v>
      </c>
      <c r="G46" s="23">
        <v>513576</v>
      </c>
      <c r="H46" s="23">
        <v>222448</v>
      </c>
      <c r="I46" s="23">
        <v>0</v>
      </c>
      <c r="J46" s="23">
        <v>0</v>
      </c>
      <c r="K46" s="24">
        <v>22244</v>
      </c>
      <c r="L46" s="25" t="s">
        <v>127</v>
      </c>
      <c r="M46" s="26">
        <v>4</v>
      </c>
      <c r="N46" s="26">
        <v>0</v>
      </c>
      <c r="O46" s="26">
        <v>4</v>
      </c>
      <c r="P46" s="26">
        <v>6</v>
      </c>
      <c r="Q46" s="26">
        <v>5</v>
      </c>
      <c r="R46" s="26">
        <v>0</v>
      </c>
      <c r="S46" s="26">
        <v>0</v>
      </c>
      <c r="T46" s="26">
        <v>0</v>
      </c>
      <c r="U46" s="27">
        <f>SUM(M46:T46)</f>
        <v>19</v>
      </c>
      <c r="V46" s="28">
        <f t="shared" si="0"/>
        <v>758268</v>
      </c>
    </row>
    <row r="47" spans="1:22" x14ac:dyDescent="0.3">
      <c r="A47" s="19"/>
      <c r="B47" s="19"/>
      <c r="C47" s="20"/>
      <c r="D47" s="20"/>
      <c r="E47" s="21"/>
      <c r="F47" s="22"/>
      <c r="G47" s="23"/>
      <c r="H47" s="23"/>
      <c r="I47" s="23"/>
      <c r="J47" s="23"/>
      <c r="K47" s="24"/>
      <c r="L47" s="25"/>
      <c r="M47" s="26"/>
      <c r="N47" s="26"/>
      <c r="O47" s="26"/>
      <c r="P47" s="26"/>
      <c r="Q47" s="26"/>
      <c r="R47" s="26"/>
      <c r="S47" s="26"/>
      <c r="T47" s="26"/>
      <c r="U47" s="27">
        <f t="shared" ref="U47:U56" si="2">SUM(M47:T47)</f>
        <v>0</v>
      </c>
      <c r="V47" s="28">
        <f t="shared" si="0"/>
        <v>0</v>
      </c>
    </row>
    <row r="48" spans="1:22" x14ac:dyDescent="0.3">
      <c r="A48" s="19"/>
      <c r="B48" s="19"/>
      <c r="C48" s="20"/>
      <c r="D48" s="20"/>
      <c r="E48" s="21"/>
      <c r="F48" s="22"/>
      <c r="G48" s="23"/>
      <c r="H48" s="23"/>
      <c r="I48" s="23"/>
      <c r="J48" s="23"/>
      <c r="K48" s="24"/>
      <c r="L48" s="25"/>
      <c r="M48" s="26"/>
      <c r="N48" s="26"/>
      <c r="O48" s="26"/>
      <c r="P48" s="26"/>
      <c r="Q48" s="26"/>
      <c r="R48" s="26"/>
      <c r="S48" s="26"/>
      <c r="T48" s="26"/>
      <c r="U48" s="27">
        <f t="shared" si="2"/>
        <v>0</v>
      </c>
      <c r="V48" s="28">
        <f t="shared" si="0"/>
        <v>0</v>
      </c>
    </row>
    <row r="49" spans="1:22" x14ac:dyDescent="0.3">
      <c r="A49" s="19"/>
      <c r="B49" s="19"/>
      <c r="C49" s="20"/>
      <c r="D49" s="20"/>
      <c r="E49" s="21"/>
      <c r="F49" s="22"/>
      <c r="G49" s="23"/>
      <c r="H49" s="23"/>
      <c r="I49" s="23"/>
      <c r="J49" s="23"/>
      <c r="K49" s="24"/>
      <c r="L49" s="25"/>
      <c r="M49" s="26"/>
      <c r="N49" s="26"/>
      <c r="O49" s="26"/>
      <c r="P49" s="26"/>
      <c r="Q49" s="26"/>
      <c r="R49" s="26"/>
      <c r="S49" s="26"/>
      <c r="T49" s="26"/>
      <c r="U49" s="27">
        <f t="shared" si="2"/>
        <v>0</v>
      </c>
      <c r="V49" s="28">
        <f t="shared" si="0"/>
        <v>0</v>
      </c>
    </row>
    <row r="50" spans="1:22" x14ac:dyDescent="0.3">
      <c r="A50" s="19"/>
      <c r="B50" s="19"/>
      <c r="C50" s="20"/>
      <c r="D50" s="20"/>
      <c r="E50" s="21"/>
      <c r="F50" s="22"/>
      <c r="G50" s="23"/>
      <c r="H50" s="23"/>
      <c r="I50" s="23"/>
      <c r="J50" s="23"/>
      <c r="K50" s="24"/>
      <c r="L50" s="25"/>
      <c r="M50" s="26"/>
      <c r="N50" s="26"/>
      <c r="O50" s="26"/>
      <c r="P50" s="26"/>
      <c r="Q50" s="26"/>
      <c r="R50" s="26"/>
      <c r="S50" s="26"/>
      <c r="T50" s="26"/>
      <c r="U50" s="27">
        <f t="shared" si="2"/>
        <v>0</v>
      </c>
      <c r="V50" s="28">
        <f t="shared" si="0"/>
        <v>0</v>
      </c>
    </row>
    <row r="51" spans="1:22" x14ac:dyDescent="0.3">
      <c r="A51" s="19"/>
      <c r="B51" s="19"/>
      <c r="C51" s="20"/>
      <c r="D51" s="20"/>
      <c r="E51" s="21"/>
      <c r="F51" s="22"/>
      <c r="G51" s="23"/>
      <c r="H51" s="23"/>
      <c r="I51" s="23"/>
      <c r="J51" s="23"/>
      <c r="K51" s="24"/>
      <c r="L51" s="25"/>
      <c r="M51" s="26"/>
      <c r="N51" s="26"/>
      <c r="O51" s="26"/>
      <c r="P51" s="26"/>
      <c r="Q51" s="26"/>
      <c r="R51" s="26"/>
      <c r="S51" s="26"/>
      <c r="T51" s="26"/>
      <c r="U51" s="27">
        <f t="shared" si="2"/>
        <v>0</v>
      </c>
      <c r="V51" s="28">
        <f t="shared" si="0"/>
        <v>0</v>
      </c>
    </row>
    <row r="52" spans="1:22" x14ac:dyDescent="0.3">
      <c r="A52" s="19"/>
      <c r="B52" s="19"/>
      <c r="C52" s="20"/>
      <c r="D52" s="20"/>
      <c r="E52" s="21"/>
      <c r="F52" s="22"/>
      <c r="G52" s="23"/>
      <c r="H52" s="23"/>
      <c r="I52" s="23"/>
      <c r="J52" s="23"/>
      <c r="K52" s="24"/>
      <c r="L52" s="25"/>
      <c r="M52" s="26"/>
      <c r="N52" s="26"/>
      <c r="O52" s="26"/>
      <c r="P52" s="26"/>
      <c r="Q52" s="26"/>
      <c r="R52" s="26"/>
      <c r="S52" s="26"/>
      <c r="T52" s="26"/>
      <c r="U52" s="27">
        <f t="shared" si="2"/>
        <v>0</v>
      </c>
      <c r="V52" s="28">
        <f t="shared" si="0"/>
        <v>0</v>
      </c>
    </row>
    <row r="53" spans="1:22" x14ac:dyDescent="0.3">
      <c r="A53" s="19"/>
      <c r="B53" s="19"/>
      <c r="C53" s="20"/>
      <c r="D53" s="20"/>
      <c r="E53" s="21"/>
      <c r="F53" s="22"/>
      <c r="G53" s="23"/>
      <c r="H53" s="23"/>
      <c r="I53" s="23"/>
      <c r="J53" s="23"/>
      <c r="K53" s="24"/>
      <c r="L53" s="25"/>
      <c r="M53" s="26"/>
      <c r="N53" s="26"/>
      <c r="O53" s="26"/>
      <c r="P53" s="26"/>
      <c r="Q53" s="26"/>
      <c r="R53" s="26"/>
      <c r="S53" s="26"/>
      <c r="T53" s="26"/>
      <c r="U53" s="27">
        <f t="shared" si="2"/>
        <v>0</v>
      </c>
      <c r="V53" s="28">
        <f t="shared" si="0"/>
        <v>0</v>
      </c>
    </row>
    <row r="54" spans="1:22" x14ac:dyDescent="0.3">
      <c r="A54" s="19"/>
      <c r="B54" s="19"/>
      <c r="C54" s="20"/>
      <c r="D54" s="20"/>
      <c r="E54" s="21"/>
      <c r="F54" s="22"/>
      <c r="G54" s="23"/>
      <c r="H54" s="23"/>
      <c r="I54" s="23"/>
      <c r="J54" s="23"/>
      <c r="K54" s="24"/>
      <c r="L54" s="25"/>
      <c r="M54" s="26"/>
      <c r="N54" s="26"/>
      <c r="O54" s="26"/>
      <c r="P54" s="26"/>
      <c r="Q54" s="26"/>
      <c r="R54" s="26"/>
      <c r="S54" s="26"/>
      <c r="T54" s="26"/>
      <c r="U54" s="27">
        <f t="shared" si="2"/>
        <v>0</v>
      </c>
      <c r="V54" s="28">
        <f t="shared" si="0"/>
        <v>0</v>
      </c>
    </row>
    <row r="55" spans="1:22" x14ac:dyDescent="0.3">
      <c r="A55" s="19"/>
      <c r="B55" s="19"/>
      <c r="C55" s="20"/>
      <c r="D55" s="20"/>
      <c r="E55" s="21"/>
      <c r="F55" s="22"/>
      <c r="G55" s="23"/>
      <c r="H55" s="23"/>
      <c r="I55" s="23"/>
      <c r="J55" s="23"/>
      <c r="K55" s="24"/>
      <c r="L55" s="25"/>
      <c r="M55" s="26"/>
      <c r="N55" s="26"/>
      <c r="O55" s="26"/>
      <c r="P55" s="26"/>
      <c r="Q55" s="26"/>
      <c r="R55" s="26"/>
      <c r="S55" s="26"/>
      <c r="T55" s="26"/>
      <c r="U55" s="27">
        <f t="shared" si="2"/>
        <v>0</v>
      </c>
      <c r="V55" s="28">
        <f t="shared" si="0"/>
        <v>0</v>
      </c>
    </row>
    <row r="56" spans="1:22" x14ac:dyDescent="0.3">
      <c r="A56" s="19"/>
      <c r="B56" s="19"/>
      <c r="C56" s="20"/>
      <c r="D56" s="20"/>
      <c r="E56" s="21"/>
      <c r="F56" s="22"/>
      <c r="G56" s="23"/>
      <c r="H56" s="23"/>
      <c r="I56" s="23"/>
      <c r="J56" s="23"/>
      <c r="K56" s="24"/>
      <c r="L56" s="25"/>
      <c r="M56" s="26"/>
      <c r="N56" s="26"/>
      <c r="O56" s="26"/>
      <c r="P56" s="26"/>
      <c r="Q56" s="26"/>
      <c r="R56" s="26"/>
      <c r="S56" s="26"/>
      <c r="T56" s="26"/>
      <c r="U56" s="27">
        <f t="shared" si="2"/>
        <v>0</v>
      </c>
      <c r="V56" s="28">
        <f t="shared" si="0"/>
        <v>0</v>
      </c>
    </row>
  </sheetData>
  <autoFilter ref="A8:V8" xr:uid="{1CA48573-EC13-49BB-9989-33C37DD18873}"/>
  <conditionalFormatting sqref="V47:V56">
    <cfRule type="cellIs" dxfId="7" priority="8" operator="lessThan">
      <formula>0</formula>
    </cfRule>
  </conditionalFormatting>
  <conditionalFormatting sqref="V47:V56">
    <cfRule type="expression" dxfId="6" priority="6">
      <formula>#REF!&lt;0</formula>
    </cfRule>
  </conditionalFormatting>
  <conditionalFormatting sqref="D47:D56">
    <cfRule type="expression" dxfId="5" priority="5">
      <formula>OR($D47&gt;2022,AND($D47&lt;2022,$D47&lt;&gt;""))</formula>
    </cfRule>
  </conditionalFormatting>
  <conditionalFormatting sqref="C47:C56">
    <cfRule type="expression" dxfId="4" priority="13">
      <formula>(#REF!&gt;1)</formula>
    </cfRule>
  </conditionalFormatting>
  <conditionalFormatting sqref="V9:V46">
    <cfRule type="cellIs" dxfId="3" priority="3" operator="lessThan">
      <formula>0</formula>
    </cfRule>
  </conditionalFormatting>
  <conditionalFormatting sqref="V9:V46">
    <cfRule type="expression" dxfId="2" priority="2">
      <formula>#REF!&lt;0</formula>
    </cfRule>
  </conditionalFormatting>
  <conditionalFormatting sqref="D9:D46">
    <cfRule type="expression" dxfId="1" priority="1">
      <formula>OR($D9&gt;2022,AND($D9&lt;2022,$D9&lt;&gt;""))</formula>
    </cfRule>
  </conditionalFormatting>
  <conditionalFormatting sqref="C9:C46">
    <cfRule type="expression" dxfId="0" priority="4">
      <formula>(#REF!&gt;1)</formula>
    </cfRule>
  </conditionalFormatting>
  <dataValidations count="3">
    <dataValidation type="list" allowBlank="1" showInputMessage="1" showErrorMessage="1" sqref="L9:L56" xr:uid="{4543A6E3-3388-4880-91AF-23ED3F7F1BAF}">
      <formula1>"N/A, FMR, Actual Rent"</formula1>
    </dataValidation>
    <dataValidation type="list" allowBlank="1" showInputMessage="1" showErrorMessage="1" sqref="E9:E56" xr:uid="{3735F67B-8A70-430A-ADBC-636EE9599C6E}">
      <formula1>"PH, TH, Joint TH &amp; PH-RRH, HMIS, SSO, TRA, PRA, SRA, S+C/SRO"</formula1>
    </dataValidation>
    <dataValidation allowBlank="1" showErrorMessage="1" sqref="A8:V8" xr:uid="{7EE78060-6BF6-4583-99E9-F2F405568D3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2021-03-06T21:43:49Z</dcterms:created>
  <dcterms:modified xsi:type="dcterms:W3CDTF">2021-05-20T14:00:10Z</dcterms:modified>
</cp:coreProperties>
</file>