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72F7F14F-2F18-4C9A-9585-17D72882135E}" xr6:coauthVersionLast="46" xr6:coauthVersionMax="46" xr10:uidLastSave="{00000000-0000-0000-0000-000000000000}"/>
  <bookViews>
    <workbookView xWindow="-108" yWindow="-108" windowWidth="27288" windowHeight="17664" xr2:uid="{86361156-5857-4827-AE85-8229982D534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 l="1"/>
  <c r="U38" i="1"/>
  <c r="V37" i="1"/>
  <c r="V36" i="1"/>
  <c r="V35" i="1"/>
  <c r="V34" i="1"/>
  <c r="U34" i="1"/>
  <c r="V33" i="1"/>
  <c r="U33" i="1"/>
  <c r="V32" i="1"/>
  <c r="U32" i="1"/>
  <c r="V31" i="1"/>
  <c r="V30" i="1"/>
  <c r="V29" i="1"/>
  <c r="U29" i="1"/>
  <c r="V28" i="1"/>
  <c r="V27" i="1"/>
  <c r="U27" i="1"/>
  <c r="V26" i="1"/>
  <c r="U26" i="1"/>
  <c r="V25" i="1"/>
  <c r="U25" i="1"/>
  <c r="V24" i="1"/>
  <c r="V23" i="1"/>
  <c r="V22" i="1"/>
  <c r="V21" i="1"/>
  <c r="V20" i="1"/>
  <c r="U20" i="1"/>
  <c r="V19" i="1"/>
  <c r="U19" i="1"/>
  <c r="V18" i="1"/>
  <c r="V17" i="1"/>
  <c r="V16" i="1"/>
  <c r="U16" i="1"/>
  <c r="V15" i="1"/>
  <c r="U15" i="1"/>
  <c r="V14" i="1"/>
  <c r="V13" i="1"/>
  <c r="U13" i="1"/>
  <c r="V12" i="1"/>
  <c r="V11" i="1"/>
  <c r="U11" i="1"/>
  <c r="V10" i="1"/>
  <c r="V9" i="1"/>
  <c r="B5" i="1" s="1"/>
  <c r="U9" i="1"/>
</calcChain>
</file>

<file path=xl/sharedStrings.xml><?xml version="1.0" encoding="utf-8"?>
<sst xmlns="http://schemas.openxmlformats.org/spreadsheetml/2006/main" count="184" uniqueCount="106">
  <si>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</si>
  <si>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</si>
  <si>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</si>
  <si>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</si>
  <si>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</si>
  <si>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</si>
  <si>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</si>
  <si>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</si>
  <si>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</si>
  <si>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</si>
  <si>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</si>
  <si>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</si>
  <si>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</si>
  <si>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</si>
  <si>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</si>
  <si>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</si>
  <si>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</si>
  <si>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</si>
  <si>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</si>
  <si>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</si>
  <si>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</si>
  <si>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</si>
  <si>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</si>
  <si>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</si>
  <si>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</si>
  <si>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</si>
  <si>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</si>
  <si>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</si>
  <si>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CA-500</t>
  </si>
  <si>
    <t>County of Santa Clara by and through Office of Supportive Housing</t>
  </si>
  <si>
    <t>Housing Case Management for Medical Respite</t>
  </si>
  <si>
    <t>CA0001L9T002010</t>
  </si>
  <si>
    <t>PH</t>
  </si>
  <si>
    <t/>
  </si>
  <si>
    <t>San Francisco</t>
  </si>
  <si>
    <t>San Jose/Santa Clara City &amp; County CoC</t>
  </si>
  <si>
    <t>St. Joseph's Family Center</t>
  </si>
  <si>
    <t>Our New Place</t>
  </si>
  <si>
    <t>CA0002L9T002011</t>
  </si>
  <si>
    <t>Samaritan Inns</t>
  </si>
  <si>
    <t>CA0003L9T002011</t>
  </si>
  <si>
    <t>Gilroy Place</t>
  </si>
  <si>
    <t>CA0007L9T002012</t>
  </si>
  <si>
    <t>Housing Case Management for the Homeless</t>
  </si>
  <si>
    <t>CA0014L9T002013</t>
  </si>
  <si>
    <t>Community Working Group</t>
  </si>
  <si>
    <t>Opportunity Center of the Midpeninsula</t>
  </si>
  <si>
    <t>CA0019L9T002013</t>
  </si>
  <si>
    <t>CoC GRANT 5022</t>
  </si>
  <si>
    <t>CA0021L9T002013</t>
  </si>
  <si>
    <t>Abode Services</t>
  </si>
  <si>
    <t>Sunset Leasing Project</t>
  </si>
  <si>
    <t>CA0026L9T002013</t>
  </si>
  <si>
    <t>Bill Wilson Center</t>
  </si>
  <si>
    <t>Transitional Housing Program Youth and Young Families 2020</t>
  </si>
  <si>
    <t>CA0031L9T002013</t>
  </si>
  <si>
    <t>TH</t>
  </si>
  <si>
    <t>Transitional Housing Program Youth and Young Families North 2020</t>
  </si>
  <si>
    <t>CA0032L9T002013</t>
  </si>
  <si>
    <t>CoC GRANT 5320</t>
  </si>
  <si>
    <t>CA0746L9T002012</t>
  </si>
  <si>
    <t>CCP Placement Project</t>
  </si>
  <si>
    <t>CA0825L9T002008</t>
  </si>
  <si>
    <t>Mission Rebuild</t>
  </si>
  <si>
    <t>CA0950L9T002008</t>
  </si>
  <si>
    <t>SCC HMIS Consolidation</t>
  </si>
  <si>
    <t>CA0951L9T002009</t>
  </si>
  <si>
    <t>Peacock Commons 2020</t>
  </si>
  <si>
    <t>CA1032L9T002010</t>
  </si>
  <si>
    <t>HHS Rental Assistance Program #2</t>
  </si>
  <si>
    <t>CA1059L9T002008</t>
  </si>
  <si>
    <t>CoC PSH GRANT</t>
  </si>
  <si>
    <t>CA1274L9T002006</t>
  </si>
  <si>
    <t>West Valley Community Services of Santa Clara County, Inc.</t>
  </si>
  <si>
    <t>Haven to Home</t>
  </si>
  <si>
    <t>CA1378L9T002005</t>
  </si>
  <si>
    <t>Rapid Rehousing Youth 2020</t>
  </si>
  <si>
    <t>CA1379L9T002005</t>
  </si>
  <si>
    <t>CASA 80 Expansion</t>
  </si>
  <si>
    <t>CA1384L9T002004</t>
  </si>
  <si>
    <t>SCC RRH for Families &amp; Youth</t>
  </si>
  <si>
    <t>CA1385L9T002005</t>
  </si>
  <si>
    <t>Second Street Studios</t>
  </si>
  <si>
    <t>CA1526L9T002003</t>
  </si>
  <si>
    <t>SCC Coordinated Assessment System</t>
  </si>
  <si>
    <t>CA1527L9T002004</t>
  </si>
  <si>
    <t>SSO</t>
  </si>
  <si>
    <t>RRH for Domestic Violence &amp; Human Trafficking</t>
  </si>
  <si>
    <t>CA1528L9T002004</t>
  </si>
  <si>
    <t>TH-RRH Youth 2020</t>
  </si>
  <si>
    <t>CA1639L9T002003</t>
  </si>
  <si>
    <t>Joint TH &amp; PH-RRH</t>
  </si>
  <si>
    <t>DV Collaborative</t>
  </si>
  <si>
    <t>CA1728D9T002002</t>
  </si>
  <si>
    <t>Renascent Place</t>
  </si>
  <si>
    <t>CA1729L9T002002</t>
  </si>
  <si>
    <t>Leigh Ave</t>
  </si>
  <si>
    <t>CA1909L9T002001</t>
  </si>
  <si>
    <t>Calabazas Apartments</t>
  </si>
  <si>
    <t>CA1910L9T002001</t>
  </si>
  <si>
    <t>DV-TH-RRH Program</t>
  </si>
  <si>
    <t>CA1911D9T002001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</si>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</sst>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0" xfId="0" applyAlignment="1">
      <alignment horizontal="center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6" xfId="1" applyNumberFormat="1" applyFont="1" applyFill="1" applyBorder="1" applyAlignment="1" applyProtection="1">
      <alignment horizontal="right" vertical="center" indent="2"/>
      <protection hidden="1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8AC4-92DA-4FA2-B225-D9D5261B5A4A}">
  <sheetPr codeName="Sheet19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0" width="11.77734375" customWidth="1"/>
    <col min="11" max="11" width="11.77734375" style="35" customWidth="1"/>
    <col min="12" max="12" width="11.77734375" customWidth="1"/>
    <col min="13" max="21" width="10.77734375" customWidth="1"/>
    <col min="22" max="22" width="12.77734375" style="35" customWidth="1"/>
  </cols>
  <sheetData>
    <row r="1" spans="1:22" ht="14.4" customHeight="1" x14ac:dyDescent="0.3">
      <c r="A1" s="28" t="s">
        <v>0</v>
      </c>
      <c r="B1" s="29" t="s">
        <v>34</v>
      </c>
      <c r="C1" s="30"/>
      <c r="D1" s="30"/>
      <c r="E1" s="30"/>
      <c r="F1" s="30"/>
      <c r="G1" s="31"/>
    </row>
    <row r="2" spans="1:22" ht="14.4" customHeight="1" x14ac:dyDescent="0.3">
      <c r="A2" s="28" t="s">
        <v>1</v>
      </c>
      <c r="B2" s="29" t="s">
        <v>28</v>
      </c>
      <c r="C2" s="30"/>
      <c r="D2" s="30"/>
      <c r="E2" s="30"/>
      <c r="F2" s="30"/>
      <c r="G2" s="31"/>
    </row>
    <row r="3" spans="1:22" ht="14.4" customHeight="1" x14ac:dyDescent="0.3">
      <c r="A3" s="32" t="s">
        <v>2</v>
      </c>
      <c r="B3" s="29" t="s">
        <v>35</v>
      </c>
      <c r="C3" s="30"/>
      <c r="D3" s="30"/>
      <c r="E3" s="30"/>
      <c r="F3" s="30"/>
      <c r="G3" s="31"/>
    </row>
    <row r="4" spans="1:22" ht="14.4" customHeight="1" x14ac:dyDescent="0.3">
      <c r="A4" s="32" t="s">
        <v>102</v>
      </c>
      <c r="B4" s="29" t="s">
        <v>29</v>
      </c>
      <c r="C4" s="30"/>
      <c r="D4" s="30"/>
      <c r="E4" s="30"/>
      <c r="F4" s="30"/>
      <c r="G4" s="31"/>
    </row>
    <row r="5" spans="1:22" ht="14.4" customHeight="1" x14ac:dyDescent="0.3">
      <c r="A5" s="32" t="s">
        <v>103</v>
      </c>
      <c r="B5" s="38">
        <f ca="1">SUM(OFFSET(V8,1,0,500,1))</f>
        <v>30815705</v>
      </c>
      <c r="C5" s="33"/>
      <c r="D5" s="33"/>
      <c r="E5" s="33"/>
      <c r="F5" s="33"/>
      <c r="G5" s="34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3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37"/>
    </row>
    <row r="8" spans="1:22" ht="28.8" customHeight="1" x14ac:dyDescent="0.3">
      <c r="A8" s="12" t="s">
        <v>6</v>
      </c>
      <c r="B8" s="12" t="s">
        <v>7</v>
      </c>
      <c r="C8" s="12" t="s">
        <v>8</v>
      </c>
      <c r="D8" s="12" t="s">
        <v>9</v>
      </c>
      <c r="E8" s="13" t="s">
        <v>10</v>
      </c>
      <c r="F8" s="14" t="s">
        <v>11</v>
      </c>
      <c r="G8" s="12" t="s">
        <v>12</v>
      </c>
      <c r="H8" s="12" t="s">
        <v>13</v>
      </c>
      <c r="I8" s="12" t="s">
        <v>14</v>
      </c>
      <c r="J8" s="12" t="s">
        <v>15</v>
      </c>
      <c r="K8" s="15" t="s">
        <v>16</v>
      </c>
      <c r="L8" s="16" t="s">
        <v>17</v>
      </c>
      <c r="M8" s="12" t="s">
        <v>18</v>
      </c>
      <c r="N8" s="12" t="s">
        <v>19</v>
      </c>
      <c r="O8" s="12" t="s">
        <v>20</v>
      </c>
      <c r="P8" s="12" t="s">
        <v>21</v>
      </c>
      <c r="Q8" s="12" t="s">
        <v>22</v>
      </c>
      <c r="R8" s="12" t="s">
        <v>23</v>
      </c>
      <c r="S8" s="12" t="s">
        <v>24</v>
      </c>
      <c r="T8" s="12" t="s">
        <v>25</v>
      </c>
      <c r="U8" s="15" t="s">
        <v>26</v>
      </c>
      <c r="V8" s="17" t="s">
        <v>27</v>
      </c>
    </row>
    <row r="9" spans="1:22" x14ac:dyDescent="0.3">
      <c r="A9" s="18" t="s">
        <v>29</v>
      </c>
      <c r="B9" s="18" t="s">
        <v>30</v>
      </c>
      <c r="C9" s="19" t="s">
        <v>31</v>
      </c>
      <c r="D9" s="19">
        <v>2022</v>
      </c>
      <c r="E9" s="20" t="s">
        <v>32</v>
      </c>
      <c r="F9" s="21">
        <v>0</v>
      </c>
      <c r="G9" s="22">
        <v>706008</v>
      </c>
      <c r="H9" s="22">
        <v>66924</v>
      </c>
      <c r="I9" s="22">
        <v>0</v>
      </c>
      <c r="J9" s="22">
        <v>0</v>
      </c>
      <c r="K9" s="23">
        <v>11587</v>
      </c>
      <c r="L9" s="24" t="s">
        <v>104</v>
      </c>
      <c r="M9" s="25">
        <v>0</v>
      </c>
      <c r="N9" s="25">
        <v>0</v>
      </c>
      <c r="O9" s="25">
        <v>23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6">
        <f>SUM(M9:T9)</f>
        <v>23</v>
      </c>
      <c r="V9" s="27">
        <f t="shared" ref="V9:V48" si="0">SUM(F9:K9)</f>
        <v>784519</v>
      </c>
    </row>
    <row r="10" spans="1:22" x14ac:dyDescent="0.3">
      <c r="A10" s="18" t="s">
        <v>36</v>
      </c>
      <c r="B10" s="18" t="s">
        <v>37</v>
      </c>
      <c r="C10" s="19" t="s">
        <v>38</v>
      </c>
      <c r="D10" s="19">
        <v>2022</v>
      </c>
      <c r="E10" s="20" t="s">
        <v>32</v>
      </c>
      <c r="F10" s="21">
        <v>439288</v>
      </c>
      <c r="G10" s="22">
        <v>0</v>
      </c>
      <c r="H10" s="22">
        <v>76800</v>
      </c>
      <c r="I10" s="22">
        <v>10653</v>
      </c>
      <c r="J10" s="22">
        <v>0</v>
      </c>
      <c r="K10" s="23">
        <v>12631</v>
      </c>
      <c r="L10" s="24" t="s">
        <v>33</v>
      </c>
      <c r="M10" s="25"/>
      <c r="N10" s="25"/>
      <c r="O10" s="25"/>
      <c r="P10" s="25"/>
      <c r="Q10" s="25"/>
      <c r="R10" s="25"/>
      <c r="S10" s="25"/>
      <c r="T10" s="25"/>
      <c r="U10" s="26"/>
      <c r="V10" s="27">
        <f t="shared" si="0"/>
        <v>539372</v>
      </c>
    </row>
    <row r="11" spans="1:22" x14ac:dyDescent="0.3">
      <c r="A11" s="18" t="s">
        <v>29</v>
      </c>
      <c r="B11" s="18" t="s">
        <v>39</v>
      </c>
      <c r="C11" s="19" t="s">
        <v>40</v>
      </c>
      <c r="D11" s="19">
        <v>2022</v>
      </c>
      <c r="E11" s="20" t="s">
        <v>32</v>
      </c>
      <c r="F11" s="21">
        <v>0</v>
      </c>
      <c r="G11" s="22">
        <v>595056</v>
      </c>
      <c r="H11" s="22">
        <v>84881</v>
      </c>
      <c r="I11" s="22">
        <v>0</v>
      </c>
      <c r="J11" s="22">
        <v>0</v>
      </c>
      <c r="K11" s="23">
        <v>31445</v>
      </c>
      <c r="L11" s="24" t="s">
        <v>104</v>
      </c>
      <c r="M11" s="25">
        <v>0</v>
      </c>
      <c r="N11" s="25">
        <v>0</v>
      </c>
      <c r="O11" s="25">
        <v>17</v>
      </c>
      <c r="P11" s="25">
        <v>2</v>
      </c>
      <c r="Q11" s="25">
        <v>0</v>
      </c>
      <c r="R11" s="25">
        <v>0</v>
      </c>
      <c r="S11" s="25">
        <v>0</v>
      </c>
      <c r="T11" s="25">
        <v>0</v>
      </c>
      <c r="U11" s="26">
        <f>SUM(M11:T11)</f>
        <v>19</v>
      </c>
      <c r="V11" s="27">
        <f t="shared" si="0"/>
        <v>711382</v>
      </c>
    </row>
    <row r="12" spans="1:22" x14ac:dyDescent="0.3">
      <c r="A12" s="18" t="s">
        <v>36</v>
      </c>
      <c r="B12" s="18" t="s">
        <v>41</v>
      </c>
      <c r="C12" s="19" t="s">
        <v>42</v>
      </c>
      <c r="D12" s="19">
        <v>2022</v>
      </c>
      <c r="E12" s="20" t="s">
        <v>32</v>
      </c>
      <c r="F12" s="21">
        <v>350050</v>
      </c>
      <c r="G12" s="22">
        <v>0</v>
      </c>
      <c r="H12" s="22">
        <v>97455</v>
      </c>
      <c r="I12" s="22">
        <v>27854</v>
      </c>
      <c r="J12" s="22">
        <v>0</v>
      </c>
      <c r="K12" s="23">
        <v>17654</v>
      </c>
      <c r="L12" s="24" t="s">
        <v>33</v>
      </c>
      <c r="M12" s="25"/>
      <c r="N12" s="25"/>
      <c r="O12" s="25"/>
      <c r="P12" s="25"/>
      <c r="Q12" s="25"/>
      <c r="R12" s="25"/>
      <c r="S12" s="25"/>
      <c r="T12" s="25"/>
      <c r="U12" s="26"/>
      <c r="V12" s="27">
        <f t="shared" si="0"/>
        <v>493013</v>
      </c>
    </row>
    <row r="13" spans="1:22" x14ac:dyDescent="0.3">
      <c r="A13" s="18" t="s">
        <v>29</v>
      </c>
      <c r="B13" s="18" t="s">
        <v>43</v>
      </c>
      <c r="C13" s="19" t="s">
        <v>44</v>
      </c>
      <c r="D13" s="19">
        <v>2022</v>
      </c>
      <c r="E13" s="20" t="s">
        <v>32</v>
      </c>
      <c r="F13" s="21">
        <v>0</v>
      </c>
      <c r="G13" s="22">
        <v>798096</v>
      </c>
      <c r="H13" s="22">
        <v>57460</v>
      </c>
      <c r="I13" s="22">
        <v>0</v>
      </c>
      <c r="J13" s="22">
        <v>0</v>
      </c>
      <c r="K13" s="23">
        <v>11675</v>
      </c>
      <c r="L13" s="24" t="s">
        <v>104</v>
      </c>
      <c r="M13" s="25">
        <v>0</v>
      </c>
      <c r="N13" s="25">
        <v>0</v>
      </c>
      <c r="O13" s="25">
        <v>26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f>SUM(M13:T13)</f>
        <v>26</v>
      </c>
      <c r="V13" s="27">
        <f t="shared" si="0"/>
        <v>867231</v>
      </c>
    </row>
    <row r="14" spans="1:22" x14ac:dyDescent="0.3">
      <c r="A14" s="18" t="s">
        <v>45</v>
      </c>
      <c r="B14" s="18" t="s">
        <v>46</v>
      </c>
      <c r="C14" s="19" t="s">
        <v>47</v>
      </c>
      <c r="D14" s="19">
        <v>2022</v>
      </c>
      <c r="E14" s="20" t="s">
        <v>32</v>
      </c>
      <c r="F14" s="21">
        <v>0</v>
      </c>
      <c r="G14" s="22">
        <v>0</v>
      </c>
      <c r="H14" s="22">
        <v>39942</v>
      </c>
      <c r="I14" s="22">
        <v>0</v>
      </c>
      <c r="J14" s="22">
        <v>0</v>
      </c>
      <c r="K14" s="23">
        <v>3994</v>
      </c>
      <c r="L14" s="24" t="s">
        <v>33</v>
      </c>
      <c r="M14" s="25"/>
      <c r="N14" s="25"/>
      <c r="O14" s="25"/>
      <c r="P14" s="25"/>
      <c r="Q14" s="25"/>
      <c r="R14" s="25"/>
      <c r="S14" s="25"/>
      <c r="T14" s="25"/>
      <c r="U14" s="26"/>
      <c r="V14" s="27">
        <f t="shared" si="0"/>
        <v>43936</v>
      </c>
    </row>
    <row r="15" spans="1:22" x14ac:dyDescent="0.3">
      <c r="A15" s="18" t="s">
        <v>29</v>
      </c>
      <c r="B15" s="18" t="s">
        <v>48</v>
      </c>
      <c r="C15" s="19" t="s">
        <v>49</v>
      </c>
      <c r="D15" s="19">
        <v>2022</v>
      </c>
      <c r="E15" s="20" t="s">
        <v>32</v>
      </c>
      <c r="F15" s="21">
        <v>0</v>
      </c>
      <c r="G15" s="22">
        <v>4576764</v>
      </c>
      <c r="H15" s="22">
        <v>0</v>
      </c>
      <c r="I15" s="22">
        <v>0</v>
      </c>
      <c r="J15" s="22">
        <v>0</v>
      </c>
      <c r="K15" s="23">
        <v>214767</v>
      </c>
      <c r="L15" s="24" t="s">
        <v>104</v>
      </c>
      <c r="M15" s="25">
        <v>2</v>
      </c>
      <c r="N15" s="25">
        <v>2</v>
      </c>
      <c r="O15" s="25">
        <v>66</v>
      </c>
      <c r="P15" s="25">
        <v>41</v>
      </c>
      <c r="Q15" s="25">
        <v>20</v>
      </c>
      <c r="R15" s="25">
        <v>0</v>
      </c>
      <c r="S15" s="25">
        <v>0</v>
      </c>
      <c r="T15" s="25">
        <v>0</v>
      </c>
      <c r="U15" s="26">
        <f>SUM(M15:T15)</f>
        <v>131</v>
      </c>
      <c r="V15" s="27">
        <f t="shared" si="0"/>
        <v>4791531</v>
      </c>
    </row>
    <row r="16" spans="1:22" x14ac:dyDescent="0.3">
      <c r="A16" s="18" t="s">
        <v>50</v>
      </c>
      <c r="B16" s="18" t="s">
        <v>51</v>
      </c>
      <c r="C16" s="19" t="s">
        <v>52</v>
      </c>
      <c r="D16" s="19">
        <v>2022</v>
      </c>
      <c r="E16" s="20" t="s">
        <v>32</v>
      </c>
      <c r="F16" s="21">
        <v>0</v>
      </c>
      <c r="G16" s="22">
        <v>273144</v>
      </c>
      <c r="H16" s="22">
        <v>27024</v>
      </c>
      <c r="I16" s="22">
        <v>0</v>
      </c>
      <c r="J16" s="22">
        <v>0</v>
      </c>
      <c r="K16" s="23">
        <v>15614</v>
      </c>
      <c r="L16" s="24" t="s">
        <v>104</v>
      </c>
      <c r="M16" s="25">
        <v>0</v>
      </c>
      <c r="N16" s="25">
        <v>2</v>
      </c>
      <c r="O16" s="25">
        <v>0</v>
      </c>
      <c r="P16" s="25">
        <v>6</v>
      </c>
      <c r="Q16" s="25">
        <v>0</v>
      </c>
      <c r="R16" s="25">
        <v>0</v>
      </c>
      <c r="S16" s="25">
        <v>0</v>
      </c>
      <c r="T16" s="25">
        <v>0</v>
      </c>
      <c r="U16" s="26">
        <f>SUM(M16:T16)</f>
        <v>8</v>
      </c>
      <c r="V16" s="27">
        <f t="shared" si="0"/>
        <v>315782</v>
      </c>
    </row>
    <row r="17" spans="1:22" x14ac:dyDescent="0.3">
      <c r="A17" s="18" t="s">
        <v>53</v>
      </c>
      <c r="B17" s="18" t="s">
        <v>54</v>
      </c>
      <c r="C17" s="19" t="s">
        <v>55</v>
      </c>
      <c r="D17" s="19">
        <v>2022</v>
      </c>
      <c r="E17" s="20" t="s">
        <v>56</v>
      </c>
      <c r="F17" s="21">
        <v>146604</v>
      </c>
      <c r="G17" s="22">
        <v>0</v>
      </c>
      <c r="H17" s="22">
        <v>331366</v>
      </c>
      <c r="I17" s="22">
        <v>30285</v>
      </c>
      <c r="J17" s="22">
        <v>0</v>
      </c>
      <c r="K17" s="23">
        <v>50668</v>
      </c>
      <c r="L17" s="24" t="s">
        <v>33</v>
      </c>
      <c r="M17" s="25"/>
      <c r="N17" s="25"/>
      <c r="O17" s="25"/>
      <c r="P17" s="25"/>
      <c r="Q17" s="25"/>
      <c r="R17" s="25"/>
      <c r="S17" s="25"/>
      <c r="T17" s="25"/>
      <c r="U17" s="26"/>
      <c r="V17" s="27">
        <f t="shared" si="0"/>
        <v>558923</v>
      </c>
    </row>
    <row r="18" spans="1:22" x14ac:dyDescent="0.3">
      <c r="A18" s="18" t="s">
        <v>53</v>
      </c>
      <c r="B18" s="18" t="s">
        <v>57</v>
      </c>
      <c r="C18" s="19" t="s">
        <v>58</v>
      </c>
      <c r="D18" s="19">
        <v>2022</v>
      </c>
      <c r="E18" s="20" t="s">
        <v>56</v>
      </c>
      <c r="F18" s="21">
        <v>127848</v>
      </c>
      <c r="G18" s="22">
        <v>0</v>
      </c>
      <c r="H18" s="22">
        <v>144888</v>
      </c>
      <c r="I18" s="22">
        <v>16616</v>
      </c>
      <c r="J18" s="22">
        <v>0</v>
      </c>
      <c r="K18" s="23">
        <v>19996</v>
      </c>
      <c r="L18" s="24" t="s">
        <v>33</v>
      </c>
      <c r="M18" s="25"/>
      <c r="N18" s="25"/>
      <c r="O18" s="25"/>
      <c r="P18" s="25"/>
      <c r="Q18" s="25"/>
      <c r="R18" s="25"/>
      <c r="S18" s="25"/>
      <c r="T18" s="25"/>
      <c r="U18" s="26"/>
      <c r="V18" s="27">
        <f t="shared" si="0"/>
        <v>309348</v>
      </c>
    </row>
    <row r="19" spans="1:22" x14ac:dyDescent="0.3">
      <c r="A19" s="18" t="s">
        <v>29</v>
      </c>
      <c r="B19" s="18" t="s">
        <v>59</v>
      </c>
      <c r="C19" s="19" t="s">
        <v>60</v>
      </c>
      <c r="D19" s="19">
        <v>2022</v>
      </c>
      <c r="E19" s="20" t="s">
        <v>32</v>
      </c>
      <c r="F19" s="21">
        <v>0</v>
      </c>
      <c r="G19" s="22">
        <v>521832</v>
      </c>
      <c r="H19" s="22">
        <v>0</v>
      </c>
      <c r="I19" s="22">
        <v>0</v>
      </c>
      <c r="J19" s="22">
        <v>0</v>
      </c>
      <c r="K19" s="23">
        <v>18021</v>
      </c>
      <c r="L19" s="24" t="s">
        <v>104</v>
      </c>
      <c r="M19" s="25">
        <v>0</v>
      </c>
      <c r="N19" s="25">
        <v>0</v>
      </c>
      <c r="O19" s="25">
        <v>17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f>SUM(M19:T19)</f>
        <v>17</v>
      </c>
      <c r="V19" s="27">
        <f t="shared" si="0"/>
        <v>539853</v>
      </c>
    </row>
    <row r="20" spans="1:22" x14ac:dyDescent="0.3">
      <c r="A20" s="18" t="s">
        <v>29</v>
      </c>
      <c r="B20" s="18" t="s">
        <v>61</v>
      </c>
      <c r="C20" s="19" t="s">
        <v>62</v>
      </c>
      <c r="D20" s="19">
        <v>2022</v>
      </c>
      <c r="E20" s="20" t="s">
        <v>32</v>
      </c>
      <c r="F20" s="21">
        <v>0</v>
      </c>
      <c r="G20" s="22">
        <v>6194160</v>
      </c>
      <c r="H20" s="22">
        <v>277694</v>
      </c>
      <c r="I20" s="22">
        <v>0</v>
      </c>
      <c r="J20" s="22">
        <v>0</v>
      </c>
      <c r="K20" s="23">
        <v>254549</v>
      </c>
      <c r="L20" s="24" t="s">
        <v>104</v>
      </c>
      <c r="M20" s="25">
        <v>2</v>
      </c>
      <c r="N20" s="25">
        <v>4</v>
      </c>
      <c r="O20" s="25">
        <v>197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6">
        <f>SUM(M20:T20)</f>
        <v>203</v>
      </c>
      <c r="V20" s="27">
        <f t="shared" si="0"/>
        <v>6726403</v>
      </c>
    </row>
    <row r="21" spans="1:22" x14ac:dyDescent="0.3">
      <c r="A21" s="18" t="s">
        <v>50</v>
      </c>
      <c r="B21" s="18" t="s">
        <v>63</v>
      </c>
      <c r="C21" s="19" t="s">
        <v>64</v>
      </c>
      <c r="D21" s="19">
        <v>2022</v>
      </c>
      <c r="E21" s="20" t="s">
        <v>32</v>
      </c>
      <c r="F21" s="21">
        <v>547618</v>
      </c>
      <c r="G21" s="22">
        <v>0</v>
      </c>
      <c r="H21" s="22">
        <v>67294</v>
      </c>
      <c r="I21" s="22">
        <v>0</v>
      </c>
      <c r="J21" s="22">
        <v>0</v>
      </c>
      <c r="K21" s="23">
        <v>38240</v>
      </c>
      <c r="L21" s="24" t="s">
        <v>33</v>
      </c>
      <c r="M21" s="25"/>
      <c r="N21" s="25"/>
      <c r="O21" s="25"/>
      <c r="P21" s="25"/>
      <c r="Q21" s="25"/>
      <c r="R21" s="25"/>
      <c r="S21" s="25"/>
      <c r="T21" s="25"/>
      <c r="U21" s="26"/>
      <c r="V21" s="27">
        <f t="shared" si="0"/>
        <v>653152</v>
      </c>
    </row>
    <row r="22" spans="1:22" x14ac:dyDescent="0.3">
      <c r="A22" s="18" t="s">
        <v>29</v>
      </c>
      <c r="B22" s="18" t="s">
        <v>65</v>
      </c>
      <c r="C22" s="19" t="s">
        <v>66</v>
      </c>
      <c r="D22" s="19">
        <v>2022</v>
      </c>
      <c r="E22" s="20" t="s">
        <v>15</v>
      </c>
      <c r="F22" s="21">
        <v>0</v>
      </c>
      <c r="G22" s="22">
        <v>0</v>
      </c>
      <c r="H22" s="22">
        <v>0</v>
      </c>
      <c r="I22" s="22">
        <v>0</v>
      </c>
      <c r="J22" s="22">
        <v>913946</v>
      </c>
      <c r="K22" s="23">
        <v>50375</v>
      </c>
      <c r="L22" s="24" t="s">
        <v>33</v>
      </c>
      <c r="M22" s="25"/>
      <c r="N22" s="25"/>
      <c r="O22" s="25"/>
      <c r="P22" s="25"/>
      <c r="Q22" s="25"/>
      <c r="R22" s="25"/>
      <c r="S22" s="25"/>
      <c r="T22" s="25"/>
      <c r="U22" s="26"/>
      <c r="V22" s="27">
        <f t="shared" si="0"/>
        <v>964321</v>
      </c>
    </row>
    <row r="23" spans="1:22" x14ac:dyDescent="0.3">
      <c r="A23" s="18" t="s">
        <v>53</v>
      </c>
      <c r="B23" s="18" t="s">
        <v>67</v>
      </c>
      <c r="C23" s="19" t="s">
        <v>68</v>
      </c>
      <c r="D23" s="19">
        <v>2022</v>
      </c>
      <c r="E23" s="20" t="s">
        <v>32</v>
      </c>
      <c r="F23" s="21">
        <v>0</v>
      </c>
      <c r="G23" s="22">
        <v>0</v>
      </c>
      <c r="H23" s="22">
        <v>123700</v>
      </c>
      <c r="I23" s="22">
        <v>204797</v>
      </c>
      <c r="J23" s="22">
        <v>0</v>
      </c>
      <c r="K23" s="23">
        <v>24070</v>
      </c>
      <c r="L23" s="24" t="s">
        <v>33</v>
      </c>
      <c r="M23" s="25"/>
      <c r="N23" s="25"/>
      <c r="O23" s="25"/>
      <c r="P23" s="25"/>
      <c r="Q23" s="25"/>
      <c r="R23" s="25"/>
      <c r="S23" s="25"/>
      <c r="T23" s="25"/>
      <c r="U23" s="26"/>
      <c r="V23" s="27">
        <f t="shared" si="0"/>
        <v>352567</v>
      </c>
    </row>
    <row r="24" spans="1:22" x14ac:dyDescent="0.3">
      <c r="A24" s="18" t="s">
        <v>29</v>
      </c>
      <c r="B24" s="18" t="s">
        <v>69</v>
      </c>
      <c r="C24" s="19" t="s">
        <v>70</v>
      </c>
      <c r="D24" s="19">
        <v>2022</v>
      </c>
      <c r="E24" s="20" t="s">
        <v>32</v>
      </c>
      <c r="F24" s="21">
        <v>210393</v>
      </c>
      <c r="G24" s="22">
        <v>0</v>
      </c>
      <c r="H24" s="22">
        <v>0</v>
      </c>
      <c r="I24" s="22">
        <v>0</v>
      </c>
      <c r="J24" s="22">
        <v>0</v>
      </c>
      <c r="K24" s="23">
        <v>6866</v>
      </c>
      <c r="L24" s="24" t="s">
        <v>33</v>
      </c>
      <c r="M24" s="25"/>
      <c r="N24" s="25"/>
      <c r="O24" s="25"/>
      <c r="P24" s="25"/>
      <c r="Q24" s="25"/>
      <c r="R24" s="25"/>
      <c r="S24" s="25"/>
      <c r="T24" s="25"/>
      <c r="U24" s="26"/>
      <c r="V24" s="27">
        <f t="shared" si="0"/>
        <v>217259</v>
      </c>
    </row>
    <row r="25" spans="1:22" x14ac:dyDescent="0.3">
      <c r="A25" s="18" t="s">
        <v>29</v>
      </c>
      <c r="B25" s="18" t="s">
        <v>71</v>
      </c>
      <c r="C25" s="19" t="s">
        <v>72</v>
      </c>
      <c r="D25" s="19">
        <v>2022</v>
      </c>
      <c r="E25" s="20" t="s">
        <v>32</v>
      </c>
      <c r="F25" s="21">
        <v>0</v>
      </c>
      <c r="G25" s="22">
        <v>865404</v>
      </c>
      <c r="H25" s="22">
        <v>0</v>
      </c>
      <c r="I25" s="22">
        <v>0</v>
      </c>
      <c r="J25" s="22">
        <v>0</v>
      </c>
      <c r="K25" s="23">
        <v>32387</v>
      </c>
      <c r="L25" s="24" t="s">
        <v>104</v>
      </c>
      <c r="M25" s="25">
        <v>0</v>
      </c>
      <c r="N25" s="25">
        <v>0</v>
      </c>
      <c r="O25" s="25">
        <v>27</v>
      </c>
      <c r="P25" s="25">
        <v>1</v>
      </c>
      <c r="Q25" s="25">
        <v>0</v>
      </c>
      <c r="R25" s="25">
        <v>0</v>
      </c>
      <c r="S25" s="25">
        <v>0</v>
      </c>
      <c r="T25" s="25">
        <v>0</v>
      </c>
      <c r="U25" s="26">
        <f>SUM(M25:T25)</f>
        <v>28</v>
      </c>
      <c r="V25" s="27">
        <f t="shared" si="0"/>
        <v>897791</v>
      </c>
    </row>
    <row r="26" spans="1:22" x14ac:dyDescent="0.3">
      <c r="A26" s="18" t="s">
        <v>73</v>
      </c>
      <c r="B26" s="18" t="s">
        <v>74</v>
      </c>
      <c r="C26" s="19" t="s">
        <v>75</v>
      </c>
      <c r="D26" s="19">
        <v>2022</v>
      </c>
      <c r="E26" s="20" t="s">
        <v>32</v>
      </c>
      <c r="F26" s="21">
        <v>0</v>
      </c>
      <c r="G26" s="22">
        <v>685164</v>
      </c>
      <c r="H26" s="22">
        <v>131375</v>
      </c>
      <c r="I26" s="22">
        <v>0</v>
      </c>
      <c r="J26" s="22">
        <v>0</v>
      </c>
      <c r="K26" s="23">
        <v>50000</v>
      </c>
      <c r="L26" s="24" t="s">
        <v>104</v>
      </c>
      <c r="M26" s="25">
        <v>5</v>
      </c>
      <c r="N26" s="25">
        <v>6</v>
      </c>
      <c r="O26" s="25">
        <v>2</v>
      </c>
      <c r="P26" s="25">
        <v>6</v>
      </c>
      <c r="Q26" s="25">
        <v>3</v>
      </c>
      <c r="R26" s="25">
        <v>0</v>
      </c>
      <c r="S26" s="25">
        <v>0</v>
      </c>
      <c r="T26" s="25">
        <v>0</v>
      </c>
      <c r="U26" s="26">
        <f>SUM(M26:T26)</f>
        <v>22</v>
      </c>
      <c r="V26" s="27">
        <f t="shared" si="0"/>
        <v>866539</v>
      </c>
    </row>
    <row r="27" spans="1:22" x14ac:dyDescent="0.3">
      <c r="A27" s="18" t="s">
        <v>53</v>
      </c>
      <c r="B27" s="18" t="s">
        <v>76</v>
      </c>
      <c r="C27" s="19" t="s">
        <v>77</v>
      </c>
      <c r="D27" s="19">
        <v>2022</v>
      </c>
      <c r="E27" s="20" t="s">
        <v>32</v>
      </c>
      <c r="F27" s="21">
        <v>0</v>
      </c>
      <c r="G27" s="22">
        <v>405096</v>
      </c>
      <c r="H27" s="22">
        <v>148111</v>
      </c>
      <c r="I27" s="22">
        <v>0</v>
      </c>
      <c r="J27" s="22">
        <v>0</v>
      </c>
      <c r="K27" s="23">
        <v>40041</v>
      </c>
      <c r="L27" s="24" t="s">
        <v>105</v>
      </c>
      <c r="M27" s="25">
        <v>11</v>
      </c>
      <c r="N27" s="25">
        <v>5</v>
      </c>
      <c r="O27" s="25">
        <v>2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6">
        <f>SUM(M27:T27)</f>
        <v>18</v>
      </c>
      <c r="V27" s="27">
        <f t="shared" si="0"/>
        <v>593248</v>
      </c>
    </row>
    <row r="28" spans="1:22" x14ac:dyDescent="0.3">
      <c r="A28" s="18" t="s">
        <v>29</v>
      </c>
      <c r="B28" s="18" t="s">
        <v>78</v>
      </c>
      <c r="C28" s="19" t="s">
        <v>79</v>
      </c>
      <c r="D28" s="19">
        <v>2022</v>
      </c>
      <c r="E28" s="20" t="s">
        <v>32</v>
      </c>
      <c r="F28" s="21">
        <v>0</v>
      </c>
      <c r="G28" s="22">
        <v>0</v>
      </c>
      <c r="H28" s="22">
        <v>1189882</v>
      </c>
      <c r="I28" s="22">
        <v>0</v>
      </c>
      <c r="J28" s="22">
        <v>0</v>
      </c>
      <c r="K28" s="23">
        <v>118988</v>
      </c>
      <c r="L28" s="24" t="s">
        <v>33</v>
      </c>
      <c r="M28" s="25"/>
      <c r="N28" s="25"/>
      <c r="O28" s="25"/>
      <c r="P28" s="25"/>
      <c r="Q28" s="25"/>
      <c r="R28" s="25"/>
      <c r="S28" s="25"/>
      <c r="T28" s="25"/>
      <c r="U28" s="26"/>
      <c r="V28" s="27">
        <f t="shared" si="0"/>
        <v>1308870</v>
      </c>
    </row>
    <row r="29" spans="1:22" x14ac:dyDescent="0.3">
      <c r="A29" s="18" t="s">
        <v>29</v>
      </c>
      <c r="B29" s="18" t="s">
        <v>80</v>
      </c>
      <c r="C29" s="19" t="s">
        <v>81</v>
      </c>
      <c r="D29" s="19">
        <v>2022</v>
      </c>
      <c r="E29" s="20" t="s">
        <v>32</v>
      </c>
      <c r="F29" s="21">
        <v>0</v>
      </c>
      <c r="G29" s="22">
        <v>2356716</v>
      </c>
      <c r="H29" s="22">
        <v>66250</v>
      </c>
      <c r="I29" s="22">
        <v>0</v>
      </c>
      <c r="J29" s="22">
        <v>0</v>
      </c>
      <c r="K29" s="23">
        <v>143730</v>
      </c>
      <c r="L29" s="24" t="s">
        <v>104</v>
      </c>
      <c r="M29" s="25">
        <v>0</v>
      </c>
      <c r="N29" s="25">
        <v>11</v>
      </c>
      <c r="O29" s="25">
        <v>33</v>
      </c>
      <c r="P29" s="25">
        <v>13</v>
      </c>
      <c r="Q29" s="25">
        <v>12</v>
      </c>
      <c r="R29" s="25">
        <v>0</v>
      </c>
      <c r="S29" s="25">
        <v>0</v>
      </c>
      <c r="T29" s="25">
        <v>0</v>
      </c>
      <c r="U29" s="26">
        <f>SUM(M29:T29)</f>
        <v>69</v>
      </c>
      <c r="V29" s="27">
        <f t="shared" si="0"/>
        <v>2566696</v>
      </c>
    </row>
    <row r="30" spans="1:22" x14ac:dyDescent="0.3">
      <c r="A30" s="18" t="s">
        <v>29</v>
      </c>
      <c r="B30" s="18" t="s">
        <v>82</v>
      </c>
      <c r="C30" s="19" t="s">
        <v>83</v>
      </c>
      <c r="D30" s="19">
        <v>2022</v>
      </c>
      <c r="E30" s="20" t="s">
        <v>32</v>
      </c>
      <c r="F30" s="21">
        <v>0</v>
      </c>
      <c r="G30" s="22">
        <v>0</v>
      </c>
      <c r="H30" s="22">
        <v>539063</v>
      </c>
      <c r="I30" s="22">
        <v>0</v>
      </c>
      <c r="J30" s="22">
        <v>0</v>
      </c>
      <c r="K30" s="23">
        <v>38764</v>
      </c>
      <c r="L30" s="24" t="s">
        <v>33</v>
      </c>
      <c r="M30" s="25"/>
      <c r="N30" s="25"/>
      <c r="O30" s="25"/>
      <c r="P30" s="25"/>
      <c r="Q30" s="25"/>
      <c r="R30" s="25"/>
      <c r="S30" s="25"/>
      <c r="T30" s="25"/>
      <c r="U30" s="26"/>
      <c r="V30" s="27">
        <f t="shared" si="0"/>
        <v>577827</v>
      </c>
    </row>
    <row r="31" spans="1:22" x14ac:dyDescent="0.3">
      <c r="A31" s="18" t="s">
        <v>29</v>
      </c>
      <c r="B31" s="18" t="s">
        <v>84</v>
      </c>
      <c r="C31" s="19" t="s">
        <v>85</v>
      </c>
      <c r="D31" s="19">
        <v>2022</v>
      </c>
      <c r="E31" s="20" t="s">
        <v>86</v>
      </c>
      <c r="F31" s="21">
        <v>0</v>
      </c>
      <c r="G31" s="22">
        <v>0</v>
      </c>
      <c r="H31" s="22">
        <v>120048</v>
      </c>
      <c r="I31" s="22">
        <v>0</v>
      </c>
      <c r="J31" s="22">
        <v>0</v>
      </c>
      <c r="K31" s="23">
        <v>10193</v>
      </c>
      <c r="L31" s="24" t="s">
        <v>33</v>
      </c>
      <c r="M31" s="25"/>
      <c r="N31" s="25"/>
      <c r="O31" s="25"/>
      <c r="P31" s="25"/>
      <c r="Q31" s="25"/>
      <c r="R31" s="25"/>
      <c r="S31" s="25"/>
      <c r="T31" s="25"/>
      <c r="U31" s="26"/>
      <c r="V31" s="27">
        <f t="shared" si="0"/>
        <v>130241</v>
      </c>
    </row>
    <row r="32" spans="1:22" x14ac:dyDescent="0.3">
      <c r="A32" s="18" t="s">
        <v>29</v>
      </c>
      <c r="B32" s="18" t="s">
        <v>87</v>
      </c>
      <c r="C32" s="19" t="s">
        <v>88</v>
      </c>
      <c r="D32" s="19">
        <v>2022</v>
      </c>
      <c r="E32" s="20" t="s">
        <v>32</v>
      </c>
      <c r="F32" s="21">
        <v>0</v>
      </c>
      <c r="G32" s="22">
        <v>558384</v>
      </c>
      <c r="H32" s="22">
        <v>0</v>
      </c>
      <c r="I32" s="22">
        <v>0</v>
      </c>
      <c r="J32" s="22">
        <v>0</v>
      </c>
      <c r="K32" s="23">
        <v>13720</v>
      </c>
      <c r="L32" s="24" t="s">
        <v>104</v>
      </c>
      <c r="M32" s="25">
        <v>2</v>
      </c>
      <c r="N32" s="25">
        <v>3</v>
      </c>
      <c r="O32" s="25">
        <v>4</v>
      </c>
      <c r="P32" s="25">
        <v>6</v>
      </c>
      <c r="Q32" s="25">
        <v>2</v>
      </c>
      <c r="R32" s="25">
        <v>0</v>
      </c>
      <c r="S32" s="25">
        <v>0</v>
      </c>
      <c r="T32" s="25">
        <v>0</v>
      </c>
      <c r="U32" s="26">
        <f>SUM(M32:T32)</f>
        <v>17</v>
      </c>
      <c r="V32" s="27">
        <f t="shared" si="0"/>
        <v>572104</v>
      </c>
    </row>
    <row r="33" spans="1:22" x14ac:dyDescent="0.3">
      <c r="A33" s="18" t="s">
        <v>53</v>
      </c>
      <c r="B33" s="18" t="s">
        <v>89</v>
      </c>
      <c r="C33" s="19" t="s">
        <v>90</v>
      </c>
      <c r="D33" s="19">
        <v>2022</v>
      </c>
      <c r="E33" s="20" t="s">
        <v>91</v>
      </c>
      <c r="F33" s="21">
        <v>0</v>
      </c>
      <c r="G33" s="22">
        <v>120312</v>
      </c>
      <c r="H33" s="22">
        <v>132063</v>
      </c>
      <c r="I33" s="22">
        <v>38422</v>
      </c>
      <c r="J33" s="22">
        <v>0</v>
      </c>
      <c r="K33" s="23">
        <v>24327</v>
      </c>
      <c r="L33" s="24" t="s">
        <v>104</v>
      </c>
      <c r="M33" s="25">
        <v>6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6">
        <f>SUM(M33:T33)</f>
        <v>6</v>
      </c>
      <c r="V33" s="27">
        <f t="shared" si="0"/>
        <v>315124</v>
      </c>
    </row>
    <row r="34" spans="1:22" s="48" customFormat="1" x14ac:dyDescent="0.3">
      <c r="A34" s="39" t="s">
        <v>29</v>
      </c>
      <c r="B34" s="39" t="s">
        <v>92</v>
      </c>
      <c r="C34" s="40" t="s">
        <v>93</v>
      </c>
      <c r="D34" s="40">
        <v>2022</v>
      </c>
      <c r="E34" s="41" t="s">
        <v>32</v>
      </c>
      <c r="F34" s="42">
        <v>0</v>
      </c>
      <c r="G34" s="43">
        <v>850388</v>
      </c>
      <c r="H34" s="43">
        <v>231396</v>
      </c>
      <c r="I34" s="43">
        <v>0</v>
      </c>
      <c r="J34" s="43">
        <v>0</v>
      </c>
      <c r="K34" s="44">
        <v>108178</v>
      </c>
      <c r="L34" s="45" t="s">
        <v>105</v>
      </c>
      <c r="M34" s="46">
        <v>0</v>
      </c>
      <c r="N34" s="46">
        <v>1</v>
      </c>
      <c r="O34" s="46">
        <v>6</v>
      </c>
      <c r="P34" s="46">
        <v>18</v>
      </c>
      <c r="Q34" s="46">
        <v>5</v>
      </c>
      <c r="R34" s="46">
        <v>0</v>
      </c>
      <c r="S34" s="46">
        <v>0</v>
      </c>
      <c r="T34" s="46">
        <v>0</v>
      </c>
      <c r="U34" s="47">
        <f>SUM(M34:T34)</f>
        <v>30</v>
      </c>
      <c r="V34" s="27">
        <f t="shared" si="0"/>
        <v>1189962</v>
      </c>
    </row>
    <row r="35" spans="1:22" x14ac:dyDescent="0.3">
      <c r="A35" s="18" t="s">
        <v>29</v>
      </c>
      <c r="B35" s="18" t="s">
        <v>94</v>
      </c>
      <c r="C35" s="19" t="s">
        <v>95</v>
      </c>
      <c r="D35" s="19">
        <v>2022</v>
      </c>
      <c r="E35" s="20" t="s">
        <v>32</v>
      </c>
      <c r="F35" s="21">
        <v>0</v>
      </c>
      <c r="G35" s="22">
        <v>0</v>
      </c>
      <c r="H35" s="22">
        <v>609919</v>
      </c>
      <c r="I35" s="22">
        <v>0</v>
      </c>
      <c r="J35" s="22">
        <v>0</v>
      </c>
      <c r="K35" s="23">
        <v>60992</v>
      </c>
      <c r="L35" s="24" t="s">
        <v>33</v>
      </c>
      <c r="M35" s="25"/>
      <c r="N35" s="25"/>
      <c r="O35" s="25"/>
      <c r="P35" s="25"/>
      <c r="Q35" s="25"/>
      <c r="R35" s="25"/>
      <c r="S35" s="25"/>
      <c r="T35" s="25"/>
      <c r="U35" s="26"/>
      <c r="V35" s="27">
        <f t="shared" si="0"/>
        <v>670911</v>
      </c>
    </row>
    <row r="36" spans="1:22" x14ac:dyDescent="0.3">
      <c r="A36" s="18" t="s">
        <v>29</v>
      </c>
      <c r="B36" s="18" t="s">
        <v>96</v>
      </c>
      <c r="C36" s="19" t="s">
        <v>97</v>
      </c>
      <c r="D36" s="19">
        <v>2022</v>
      </c>
      <c r="E36" s="20" t="s">
        <v>32</v>
      </c>
      <c r="F36" s="21">
        <v>0</v>
      </c>
      <c r="G36" s="22">
        <v>0</v>
      </c>
      <c r="H36" s="22">
        <v>521445</v>
      </c>
      <c r="I36" s="22">
        <v>0</v>
      </c>
      <c r="J36" s="22">
        <v>0</v>
      </c>
      <c r="K36" s="23">
        <v>52145</v>
      </c>
      <c r="L36" s="24" t="s">
        <v>33</v>
      </c>
      <c r="M36" s="25"/>
      <c r="N36" s="25"/>
      <c r="O36" s="25"/>
      <c r="P36" s="25"/>
      <c r="Q36" s="25"/>
      <c r="R36" s="25"/>
      <c r="S36" s="25"/>
      <c r="T36" s="25"/>
      <c r="U36" s="26"/>
      <c r="V36" s="27">
        <f t="shared" si="0"/>
        <v>573590</v>
      </c>
    </row>
    <row r="37" spans="1:22" x14ac:dyDescent="0.3">
      <c r="A37" s="18" t="s">
        <v>29</v>
      </c>
      <c r="B37" s="18" t="s">
        <v>98</v>
      </c>
      <c r="C37" s="19" t="s">
        <v>99</v>
      </c>
      <c r="D37" s="19">
        <v>2022</v>
      </c>
      <c r="E37" s="20" t="s">
        <v>32</v>
      </c>
      <c r="F37" s="21">
        <v>0</v>
      </c>
      <c r="G37" s="22">
        <v>0</v>
      </c>
      <c r="H37" s="22">
        <v>633348</v>
      </c>
      <c r="I37" s="22">
        <v>0</v>
      </c>
      <c r="J37" s="22">
        <v>0</v>
      </c>
      <c r="K37" s="23">
        <v>63334</v>
      </c>
      <c r="L37" s="24" t="s">
        <v>33</v>
      </c>
      <c r="M37" s="25"/>
      <c r="N37" s="25"/>
      <c r="O37" s="25"/>
      <c r="P37" s="25"/>
      <c r="Q37" s="25"/>
      <c r="R37" s="25"/>
      <c r="S37" s="25"/>
      <c r="T37" s="25"/>
      <c r="U37" s="26"/>
      <c r="V37" s="27">
        <f t="shared" si="0"/>
        <v>696682</v>
      </c>
    </row>
    <row r="38" spans="1:22" x14ac:dyDescent="0.3">
      <c r="A38" s="18" t="s">
        <v>29</v>
      </c>
      <c r="B38" s="18" t="s">
        <v>100</v>
      </c>
      <c r="C38" s="19" t="s">
        <v>101</v>
      </c>
      <c r="D38" s="19">
        <v>2022</v>
      </c>
      <c r="E38" s="20" t="s">
        <v>91</v>
      </c>
      <c r="F38" s="21">
        <v>205524</v>
      </c>
      <c r="G38" s="22">
        <v>550296</v>
      </c>
      <c r="H38" s="22">
        <v>151154</v>
      </c>
      <c r="I38" s="22">
        <v>0</v>
      </c>
      <c r="J38" s="22">
        <v>0</v>
      </c>
      <c r="K38" s="23">
        <v>80554</v>
      </c>
      <c r="L38" s="24" t="s">
        <v>104</v>
      </c>
      <c r="M38" s="25">
        <v>0</v>
      </c>
      <c r="N38" s="25">
        <v>0</v>
      </c>
      <c r="O38" s="25">
        <v>6</v>
      </c>
      <c r="P38" s="25">
        <v>10</v>
      </c>
      <c r="Q38" s="25">
        <v>0</v>
      </c>
      <c r="R38" s="25">
        <v>0</v>
      </c>
      <c r="S38" s="25">
        <v>0</v>
      </c>
      <c r="T38" s="25">
        <v>0</v>
      </c>
      <c r="U38" s="26">
        <f>SUM(M38:T38)</f>
        <v>16</v>
      </c>
      <c r="V38" s="27">
        <f t="shared" si="0"/>
        <v>987528</v>
      </c>
    </row>
    <row r="39" spans="1:22" x14ac:dyDescent="0.3">
      <c r="A39" s="18"/>
      <c r="B39" s="18"/>
      <c r="C39" s="19"/>
      <c r="D39" s="19"/>
      <c r="E39" s="20"/>
      <c r="F39" s="21"/>
      <c r="G39" s="22"/>
      <c r="H39" s="22"/>
      <c r="I39" s="22"/>
      <c r="J39" s="22"/>
      <c r="K39" s="23"/>
      <c r="L39" s="24"/>
      <c r="M39" s="25"/>
      <c r="N39" s="25"/>
      <c r="O39" s="25"/>
      <c r="P39" s="25"/>
      <c r="Q39" s="25"/>
      <c r="R39" s="25"/>
      <c r="S39" s="25"/>
      <c r="T39" s="25"/>
      <c r="U39" s="26">
        <f t="shared" ref="U39:U48" si="1">SUM(M39:T39)</f>
        <v>0</v>
      </c>
      <c r="V39" s="27">
        <f t="shared" si="0"/>
        <v>0</v>
      </c>
    </row>
    <row r="40" spans="1:22" x14ac:dyDescent="0.3">
      <c r="A40" s="18"/>
      <c r="B40" s="18"/>
      <c r="C40" s="19"/>
      <c r="D40" s="19"/>
      <c r="E40" s="20"/>
      <c r="F40" s="21"/>
      <c r="G40" s="22"/>
      <c r="H40" s="22"/>
      <c r="I40" s="22"/>
      <c r="J40" s="22"/>
      <c r="K40" s="23"/>
      <c r="L40" s="24"/>
      <c r="M40" s="25"/>
      <c r="N40" s="25"/>
      <c r="O40" s="25"/>
      <c r="P40" s="25"/>
      <c r="Q40" s="25"/>
      <c r="R40" s="25"/>
      <c r="S40" s="25"/>
      <c r="T40" s="25"/>
      <c r="U40" s="26">
        <f t="shared" si="1"/>
        <v>0</v>
      </c>
      <c r="V40" s="27">
        <f t="shared" si="0"/>
        <v>0</v>
      </c>
    </row>
    <row r="41" spans="1:22" x14ac:dyDescent="0.3">
      <c r="A41" s="18"/>
      <c r="B41" s="18"/>
      <c r="C41" s="19"/>
      <c r="D41" s="19"/>
      <c r="E41" s="20"/>
      <c r="F41" s="21"/>
      <c r="G41" s="22"/>
      <c r="H41" s="22"/>
      <c r="I41" s="22"/>
      <c r="J41" s="22"/>
      <c r="K41" s="23"/>
      <c r="L41" s="24"/>
      <c r="M41" s="25"/>
      <c r="N41" s="25"/>
      <c r="O41" s="25"/>
      <c r="P41" s="25"/>
      <c r="Q41" s="25"/>
      <c r="R41" s="25"/>
      <c r="S41" s="25"/>
      <c r="T41" s="25"/>
      <c r="U41" s="26">
        <f t="shared" si="1"/>
        <v>0</v>
      </c>
      <c r="V41" s="27">
        <f t="shared" si="0"/>
        <v>0</v>
      </c>
    </row>
    <row r="42" spans="1:22" x14ac:dyDescent="0.3">
      <c r="A42" s="18"/>
      <c r="B42" s="18"/>
      <c r="C42" s="19"/>
      <c r="D42" s="19"/>
      <c r="E42" s="20"/>
      <c r="F42" s="21"/>
      <c r="G42" s="22"/>
      <c r="H42" s="22"/>
      <c r="I42" s="22"/>
      <c r="J42" s="22"/>
      <c r="K42" s="23"/>
      <c r="L42" s="24"/>
      <c r="M42" s="25"/>
      <c r="N42" s="25"/>
      <c r="O42" s="25"/>
      <c r="P42" s="25"/>
      <c r="Q42" s="25"/>
      <c r="R42" s="25"/>
      <c r="S42" s="25"/>
      <c r="T42" s="25"/>
      <c r="U42" s="26">
        <f t="shared" si="1"/>
        <v>0</v>
      </c>
      <c r="V42" s="27">
        <f t="shared" si="0"/>
        <v>0</v>
      </c>
    </row>
    <row r="43" spans="1:22" x14ac:dyDescent="0.3">
      <c r="A43" s="18"/>
      <c r="B43" s="18"/>
      <c r="C43" s="19"/>
      <c r="D43" s="19"/>
      <c r="E43" s="20"/>
      <c r="F43" s="21"/>
      <c r="G43" s="22"/>
      <c r="H43" s="22"/>
      <c r="I43" s="22"/>
      <c r="J43" s="22"/>
      <c r="K43" s="23"/>
      <c r="L43" s="24"/>
      <c r="M43" s="25"/>
      <c r="N43" s="25"/>
      <c r="O43" s="25"/>
      <c r="P43" s="25"/>
      <c r="Q43" s="25"/>
      <c r="R43" s="25"/>
      <c r="S43" s="25"/>
      <c r="T43" s="25"/>
      <c r="U43" s="26">
        <f t="shared" si="1"/>
        <v>0</v>
      </c>
      <c r="V43" s="27">
        <f t="shared" si="0"/>
        <v>0</v>
      </c>
    </row>
    <row r="44" spans="1:22" x14ac:dyDescent="0.3">
      <c r="A44" s="18"/>
      <c r="B44" s="18"/>
      <c r="C44" s="19"/>
      <c r="D44" s="19"/>
      <c r="E44" s="20"/>
      <c r="F44" s="21"/>
      <c r="G44" s="22"/>
      <c r="H44" s="22"/>
      <c r="I44" s="22"/>
      <c r="J44" s="22"/>
      <c r="K44" s="23"/>
      <c r="L44" s="24"/>
      <c r="M44" s="25"/>
      <c r="N44" s="25"/>
      <c r="O44" s="25"/>
      <c r="P44" s="25"/>
      <c r="Q44" s="25"/>
      <c r="R44" s="25"/>
      <c r="S44" s="25"/>
      <c r="T44" s="25"/>
      <c r="U44" s="26">
        <f t="shared" si="1"/>
        <v>0</v>
      </c>
      <c r="V44" s="27">
        <f t="shared" si="0"/>
        <v>0</v>
      </c>
    </row>
    <row r="45" spans="1:22" x14ac:dyDescent="0.3">
      <c r="A45" s="18"/>
      <c r="B45" s="18"/>
      <c r="C45" s="19"/>
      <c r="D45" s="19"/>
      <c r="E45" s="20"/>
      <c r="F45" s="21"/>
      <c r="G45" s="22"/>
      <c r="H45" s="22"/>
      <c r="I45" s="22"/>
      <c r="J45" s="22"/>
      <c r="K45" s="23"/>
      <c r="L45" s="24"/>
      <c r="M45" s="25"/>
      <c r="N45" s="25"/>
      <c r="O45" s="25"/>
      <c r="P45" s="25"/>
      <c r="Q45" s="25"/>
      <c r="R45" s="25"/>
      <c r="S45" s="25"/>
      <c r="T45" s="25"/>
      <c r="U45" s="26">
        <f t="shared" si="1"/>
        <v>0</v>
      </c>
      <c r="V45" s="27">
        <f t="shared" si="0"/>
        <v>0</v>
      </c>
    </row>
    <row r="46" spans="1:22" x14ac:dyDescent="0.3">
      <c r="A46" s="18"/>
      <c r="B46" s="18"/>
      <c r="C46" s="19"/>
      <c r="D46" s="19"/>
      <c r="E46" s="20"/>
      <c r="F46" s="21"/>
      <c r="G46" s="22"/>
      <c r="H46" s="22"/>
      <c r="I46" s="22"/>
      <c r="J46" s="22"/>
      <c r="K46" s="23"/>
      <c r="L46" s="24"/>
      <c r="M46" s="25"/>
      <c r="N46" s="25"/>
      <c r="O46" s="25"/>
      <c r="P46" s="25"/>
      <c r="Q46" s="25"/>
      <c r="R46" s="25"/>
      <c r="S46" s="25"/>
      <c r="T46" s="25"/>
      <c r="U46" s="26">
        <f t="shared" si="1"/>
        <v>0</v>
      </c>
      <c r="V46" s="27">
        <f t="shared" si="0"/>
        <v>0</v>
      </c>
    </row>
    <row r="47" spans="1:22" x14ac:dyDescent="0.3">
      <c r="A47" s="18"/>
      <c r="B47" s="18"/>
      <c r="C47" s="19"/>
      <c r="D47" s="19"/>
      <c r="E47" s="20"/>
      <c r="F47" s="21"/>
      <c r="G47" s="22"/>
      <c r="H47" s="22"/>
      <c r="I47" s="22"/>
      <c r="J47" s="22"/>
      <c r="K47" s="23"/>
      <c r="L47" s="24"/>
      <c r="M47" s="25"/>
      <c r="N47" s="25"/>
      <c r="O47" s="25"/>
      <c r="P47" s="25"/>
      <c r="Q47" s="25"/>
      <c r="R47" s="25"/>
      <c r="S47" s="25"/>
      <c r="T47" s="25"/>
      <c r="U47" s="26">
        <f t="shared" si="1"/>
        <v>0</v>
      </c>
      <c r="V47" s="27">
        <f t="shared" si="0"/>
        <v>0</v>
      </c>
    </row>
    <row r="48" spans="1:22" x14ac:dyDescent="0.3">
      <c r="A48" s="18"/>
      <c r="B48" s="18"/>
      <c r="C48" s="19"/>
      <c r="D48" s="19"/>
      <c r="E48" s="20"/>
      <c r="F48" s="21"/>
      <c r="G48" s="22"/>
      <c r="H48" s="22"/>
      <c r="I48" s="22"/>
      <c r="J48" s="22"/>
      <c r="K48" s="23"/>
      <c r="L48" s="24"/>
      <c r="M48" s="25"/>
      <c r="N48" s="25"/>
      <c r="O48" s="25"/>
      <c r="P48" s="25"/>
      <c r="Q48" s="25"/>
      <c r="R48" s="25"/>
      <c r="S48" s="25"/>
      <c r="T48" s="25"/>
      <c r="U48" s="26">
        <f t="shared" si="1"/>
        <v>0</v>
      </c>
      <c r="V48" s="27">
        <f t="shared" si="0"/>
        <v>0</v>
      </c>
    </row>
  </sheetData>
  <autoFilter ref="A8:V8" xr:uid="{B960E0D1-E574-4C3D-8CAC-2A293ED1CDDF}"/>
  <conditionalFormatting sqref="V9:V38">
    <cfRule type="cellIs" dxfId="6" priority="8" operator="lessThan">
      <formula>0</formula>
    </cfRule>
  </conditionalFormatting>
  <conditionalFormatting sqref="V9:V38">
    <cfRule type="expression" dxfId="5" priority="6">
      <formula>#REF!&lt;0</formula>
    </cfRule>
  </conditionalFormatting>
  <conditionalFormatting sqref="D9:D38">
    <cfRule type="expression" dxfId="4" priority="5">
      <formula>OR($D9&gt;2022,AND($D9&lt;2022,$D9&lt;&gt;""))</formula>
    </cfRule>
  </conditionalFormatting>
  <conditionalFormatting sqref="V39:V48">
    <cfRule type="cellIs" dxfId="3" priority="4" operator="lessThan">
      <formula>0</formula>
    </cfRule>
  </conditionalFormatting>
  <conditionalFormatting sqref="V39:V48">
    <cfRule type="expression" dxfId="2" priority="2">
      <formula>#REF!&lt;0</formula>
    </cfRule>
  </conditionalFormatting>
  <conditionalFormatting sqref="D39:D48">
    <cfRule type="expression" dxfId="1" priority="1">
      <formula>OR($D39&gt;2022,AND($D39&lt;2022,$D39&lt;&gt;""))</formula>
    </cfRule>
  </conditionalFormatting>
  <conditionalFormatting sqref="C9:C48">
    <cfRule type="expression" dxfId="0" priority="9">
      <formula>(#REF!&gt;1)</formula>
    </cfRule>
  </conditionalFormatting>
  <dataValidations count="3">
    <dataValidation type="list" allowBlank="1" showInputMessage="1" showErrorMessage="1" sqref="L9:L48" xr:uid="{A596944F-3155-490D-A725-AE2B070E1876}">
      <formula1>"N/A, FMR, Actual Rent"</formula1>
    </dataValidation>
    <dataValidation type="list" allowBlank="1" showInputMessage="1" showErrorMessage="1" sqref="E9:E48" xr:uid="{34DA5694-545A-41E0-AE7D-E024C71E0E95}">
      <formula1>"PH, TH, Joint TH &amp; PH-RRH, HMIS, SSO, TRA, PRA, SRA, S+C/SRO"</formula1>
    </dataValidation>
    <dataValidation allowBlank="1" showErrorMessage="1" sqref="A8:V8" xr:uid="{033982D4-7753-4149-9B1E-B5BFDEF1E6E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2021-03-06T21:43:51Z</dcterms:created>
  <dcterms:modified xsi:type="dcterms:W3CDTF">2021-05-20T14:00:10Z</dcterms:modified>
</cp:coreProperties>
</file>