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Z-500\"/>
    </mc:Choice>
  </mc:AlternateContent>
  <xr:revisionPtr revIDLastSave="0" documentId="13_ncr:1_{D07A9ADA-C003-47AF-AF39-7115F5F0A0C9}" xr6:coauthVersionLast="46" xr6:coauthVersionMax="46" xr10:uidLastSave="{00000000-0000-0000-0000-000000000000}"/>
  <bookViews>
    <workbookView xWindow="-108" yWindow="-108" windowWidth="27288" windowHeight="17664" xr2:uid="{016DC434-D544-486D-A74D-D6159619770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 l="1"/>
  <c r="U27" i="1"/>
  <c r="V26" i="1"/>
  <c r="U26" i="1"/>
  <c r="V25" i="1"/>
  <c r="U25" i="1"/>
  <c r="V24" i="1"/>
  <c r="V23" i="1"/>
  <c r="U23" i="1"/>
  <c r="V22" i="1"/>
  <c r="U22" i="1"/>
  <c r="V21" i="1"/>
  <c r="V20" i="1"/>
  <c r="V19" i="1"/>
  <c r="U19" i="1"/>
  <c r="V18" i="1"/>
  <c r="U18" i="1"/>
  <c r="V17" i="1"/>
  <c r="V16" i="1"/>
  <c r="V15" i="1"/>
  <c r="V14" i="1"/>
  <c r="U14" i="1"/>
  <c r="V13" i="1"/>
  <c r="V12" i="1"/>
  <c r="U12" i="1"/>
  <c r="V11" i="1"/>
  <c r="U11" i="1"/>
  <c r="V10" i="1"/>
  <c r="V9" i="1"/>
  <c r="B5" i="1" s="1"/>
  <c r="U9" i="1"/>
</calcChain>
</file>

<file path=xl/sharedStrings.xml><?xml version="1.0" encoding="utf-8"?>
<sst xmlns="http://schemas.openxmlformats.org/spreadsheetml/2006/main" count="129" uniqueCount="77">
  <si>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</si>
  <si>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</si>
  <si>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</si>
  <si>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</si>
  <si>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</si>
  <si>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</si>
  <si>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</si>
  <si>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</si>
  <si>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</si>
  <si>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</si>
  <si>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</si>
  <si>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</si>
  <si>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</si>
  <si>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</si>
  <si>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</si>
  <si>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</si>
  <si>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</si>
  <si>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</si>
  <si>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</si>
  <si>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</si>
  <si>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</si>
  <si>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</si>
  <si>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</si>
  <si>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</si>
  <si>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</si>
  <si>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</si>
  <si>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</si>
  <si>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</si>
  <si>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AZ-500</t>
  </si>
  <si>
    <t>Arizona Department of Housing</t>
  </si>
  <si>
    <t>Casas Primeras</t>
  </si>
  <si>
    <t>AZ0003L9T002013</t>
  </si>
  <si>
    <t>PH</t>
  </si>
  <si>
    <t/>
  </si>
  <si>
    <t>San Francisco</t>
  </si>
  <si>
    <t>Arizona Balance of State CoC</t>
  </si>
  <si>
    <t>Little Colorado Housing Program</t>
  </si>
  <si>
    <t>AZ0009L9T002013</t>
  </si>
  <si>
    <t>Mohave County Permanent Housing (Bridging Northern Arizona)</t>
  </si>
  <si>
    <t>AZ0011L9T002013</t>
  </si>
  <si>
    <t>Permanent Housing Yuma Consolidated</t>
  </si>
  <si>
    <t>AZ0016L9T002013</t>
  </si>
  <si>
    <t>HMIS Project</t>
  </si>
  <si>
    <t>AZ0018L9T002013</t>
  </si>
  <si>
    <t>SPC Rural</t>
  </si>
  <si>
    <t>AZ0020L9T002013</t>
  </si>
  <si>
    <t>Victory Place Consolidated</t>
  </si>
  <si>
    <t>AZ0022L9T002013</t>
  </si>
  <si>
    <t>Northern Sky Consolidated</t>
  </si>
  <si>
    <t>AZ0109L9T002009</t>
  </si>
  <si>
    <t>Good Shepherd Support Housing</t>
  </si>
  <si>
    <t>AZ0118L9T002008</t>
  </si>
  <si>
    <t>Mohave County PSH 2011 Fresh Start</t>
  </si>
  <si>
    <t>AZ0128L9T002008</t>
  </si>
  <si>
    <t>Catholic Charities Skypointe Consolidated</t>
  </si>
  <si>
    <t>AZ0137L9T002007</t>
  </si>
  <si>
    <t>Sycamore Canyon Consolidated</t>
  </si>
  <si>
    <t>AZ0140L9T002006</t>
  </si>
  <si>
    <t>New Start Housing Project PSH</t>
  </si>
  <si>
    <t>AZ0173L9T002004</t>
  </si>
  <si>
    <t>Cochise County RRH</t>
  </si>
  <si>
    <t>AZ0187L9T002003</t>
  </si>
  <si>
    <t>Arizona Veterans In Progress TH-PH/RRH</t>
  </si>
  <si>
    <t>AZ0197L9T002002</t>
  </si>
  <si>
    <t>Joint TH &amp; PH-RRH</t>
  </si>
  <si>
    <t>Coordinated Entry Hotline</t>
  </si>
  <si>
    <t>AZ0198L9T002002</t>
  </si>
  <si>
    <t>SSO</t>
  </si>
  <si>
    <t>KAAP DV Bonus RRH</t>
  </si>
  <si>
    <t>AZ0206D9T002001</t>
  </si>
  <si>
    <t>Against Abuse DV RRH</t>
  </si>
  <si>
    <t>AZ0207D9T002001</t>
  </si>
  <si>
    <t>CBI Gila County PSH</t>
  </si>
  <si>
    <t>AZ0208L9T002001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</si>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</sst>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C370-BD3F-4E79-8843-61A7CDDC6EB8}">
  <sheetPr codeName="Sheet16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75</v>
      </c>
      <c r="B5" s="34">
        <f ca="1">SUM(OFFSET(V8,1,0,500,1))</f>
        <v>4720597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176088</v>
      </c>
      <c r="H9" s="23">
        <v>0</v>
      </c>
      <c r="I9" s="23">
        <v>0</v>
      </c>
      <c r="J9" s="23">
        <v>0</v>
      </c>
      <c r="K9" s="24">
        <v>8778</v>
      </c>
      <c r="L9" s="25" t="s">
        <v>76</v>
      </c>
      <c r="M9" s="26">
        <v>0</v>
      </c>
      <c r="N9" s="26">
        <v>0</v>
      </c>
      <c r="O9" s="26">
        <v>22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>SUM(M9:T9)</f>
        <v>22</v>
      </c>
      <c r="V9" s="28">
        <f t="shared" ref="V9:V37" si="0">SUM(F9:K9)</f>
        <v>184866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0</v>
      </c>
      <c r="H10" s="23">
        <v>34655</v>
      </c>
      <c r="I10" s="23">
        <v>51509</v>
      </c>
      <c r="J10" s="23">
        <v>0</v>
      </c>
      <c r="K10" s="24">
        <v>5062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0"/>
        <v>91226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100987</v>
      </c>
      <c r="G11" s="23">
        <v>121980</v>
      </c>
      <c r="H11" s="23">
        <v>0</v>
      </c>
      <c r="I11" s="23">
        <v>0</v>
      </c>
      <c r="J11" s="23">
        <v>0</v>
      </c>
      <c r="K11" s="24">
        <v>10679</v>
      </c>
      <c r="L11" s="25" t="s">
        <v>76</v>
      </c>
      <c r="M11" s="26">
        <v>0</v>
      </c>
      <c r="N11" s="26">
        <v>2</v>
      </c>
      <c r="O11" s="26">
        <v>6</v>
      </c>
      <c r="P11" s="26">
        <v>5</v>
      </c>
      <c r="Q11" s="26">
        <v>0</v>
      </c>
      <c r="R11" s="26">
        <v>0</v>
      </c>
      <c r="S11" s="26">
        <v>0</v>
      </c>
      <c r="T11" s="26">
        <v>0</v>
      </c>
      <c r="U11" s="27">
        <f>SUM(M11:T11)</f>
        <v>13</v>
      </c>
      <c r="V11" s="28">
        <f t="shared" si="0"/>
        <v>233646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703368</v>
      </c>
      <c r="H12" s="23">
        <v>60000</v>
      </c>
      <c r="I12" s="23">
        <v>0</v>
      </c>
      <c r="J12" s="23">
        <v>0</v>
      </c>
      <c r="K12" s="24">
        <v>40942</v>
      </c>
      <c r="L12" s="25" t="s">
        <v>76</v>
      </c>
      <c r="M12" s="26">
        <v>0</v>
      </c>
      <c r="N12" s="26">
        <v>8</v>
      </c>
      <c r="O12" s="26">
        <v>39</v>
      </c>
      <c r="P12" s="26">
        <v>12</v>
      </c>
      <c r="Q12" s="26">
        <v>10</v>
      </c>
      <c r="R12" s="26">
        <v>1</v>
      </c>
      <c r="S12" s="26">
        <v>0</v>
      </c>
      <c r="T12" s="26">
        <v>0</v>
      </c>
      <c r="U12" s="27">
        <f>SUM(M12:T12)</f>
        <v>70</v>
      </c>
      <c r="V12" s="28">
        <f t="shared" si="0"/>
        <v>804310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200000</v>
      </c>
      <c r="K13" s="24">
        <v>13140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/>
      <c r="V13" s="28">
        <f t="shared" si="0"/>
        <v>213140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418896</v>
      </c>
      <c r="H14" s="23">
        <v>0</v>
      </c>
      <c r="I14" s="23">
        <v>0</v>
      </c>
      <c r="J14" s="23">
        <v>0</v>
      </c>
      <c r="K14" s="24">
        <v>20297</v>
      </c>
      <c r="L14" s="25" t="s">
        <v>76</v>
      </c>
      <c r="M14" s="26">
        <v>0</v>
      </c>
      <c r="N14" s="26">
        <v>4</v>
      </c>
      <c r="O14" s="26">
        <v>37</v>
      </c>
      <c r="P14" s="26">
        <v>7</v>
      </c>
      <c r="Q14" s="26">
        <v>1</v>
      </c>
      <c r="R14" s="26">
        <v>0</v>
      </c>
      <c r="S14" s="26">
        <v>0</v>
      </c>
      <c r="T14" s="26">
        <v>0</v>
      </c>
      <c r="U14" s="27">
        <f>SUM(M14:T14)</f>
        <v>49</v>
      </c>
      <c r="V14" s="28">
        <f t="shared" si="0"/>
        <v>439193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164096</v>
      </c>
      <c r="G15" s="23">
        <v>0</v>
      </c>
      <c r="H15" s="23">
        <v>0</v>
      </c>
      <c r="I15" s="23">
        <v>0</v>
      </c>
      <c r="J15" s="23">
        <v>0</v>
      </c>
      <c r="K15" s="24">
        <v>8510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/>
      <c r="V15" s="28">
        <f t="shared" si="0"/>
        <v>172606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494173</v>
      </c>
      <c r="G16" s="23">
        <v>0</v>
      </c>
      <c r="H16" s="23">
        <v>0</v>
      </c>
      <c r="I16" s="23">
        <v>0</v>
      </c>
      <c r="J16" s="23">
        <v>0</v>
      </c>
      <c r="K16" s="24">
        <v>23579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/>
      <c r="V16" s="28">
        <f t="shared" si="0"/>
        <v>517752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32</v>
      </c>
      <c r="F17" s="22">
        <v>47666</v>
      </c>
      <c r="G17" s="23">
        <v>0</v>
      </c>
      <c r="H17" s="23">
        <v>0</v>
      </c>
      <c r="I17" s="23">
        <v>0</v>
      </c>
      <c r="J17" s="23">
        <v>0</v>
      </c>
      <c r="K17" s="24">
        <v>2614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/>
      <c r="V17" s="28">
        <f t="shared" si="0"/>
        <v>50280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32</v>
      </c>
      <c r="F18" s="22">
        <v>0</v>
      </c>
      <c r="G18" s="23">
        <v>179760</v>
      </c>
      <c r="H18" s="23">
        <v>0</v>
      </c>
      <c r="I18" s="23">
        <v>0</v>
      </c>
      <c r="J18" s="23">
        <v>0</v>
      </c>
      <c r="K18" s="24">
        <v>9585</v>
      </c>
      <c r="L18" s="25" t="s">
        <v>76</v>
      </c>
      <c r="M18" s="26">
        <v>0</v>
      </c>
      <c r="N18" s="26">
        <v>1</v>
      </c>
      <c r="O18" s="26">
        <v>8</v>
      </c>
      <c r="P18" s="26">
        <v>8</v>
      </c>
      <c r="Q18" s="26">
        <v>1</v>
      </c>
      <c r="R18" s="26">
        <v>0</v>
      </c>
      <c r="S18" s="26">
        <v>0</v>
      </c>
      <c r="T18" s="26">
        <v>0</v>
      </c>
      <c r="U18" s="27">
        <f>SUM(M18:T18)</f>
        <v>18</v>
      </c>
      <c r="V18" s="28">
        <f t="shared" si="0"/>
        <v>189345</v>
      </c>
    </row>
    <row r="19" spans="1:22" x14ac:dyDescent="0.3">
      <c r="A19" s="19" t="s">
        <v>29</v>
      </c>
      <c r="B19" s="19" t="s">
        <v>54</v>
      </c>
      <c r="C19" s="20" t="s">
        <v>55</v>
      </c>
      <c r="D19" s="20">
        <v>2022</v>
      </c>
      <c r="E19" s="21" t="s">
        <v>32</v>
      </c>
      <c r="F19" s="22">
        <v>0</v>
      </c>
      <c r="G19" s="23">
        <v>115572</v>
      </c>
      <c r="H19" s="23">
        <v>20753</v>
      </c>
      <c r="I19" s="23">
        <v>0</v>
      </c>
      <c r="J19" s="23">
        <v>0</v>
      </c>
      <c r="K19" s="24">
        <v>6597</v>
      </c>
      <c r="L19" s="25" t="s">
        <v>76</v>
      </c>
      <c r="M19" s="26">
        <v>0</v>
      </c>
      <c r="N19" s="26">
        <v>5</v>
      </c>
      <c r="O19" s="26">
        <v>3</v>
      </c>
      <c r="P19" s="26">
        <v>1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9</v>
      </c>
      <c r="V19" s="28">
        <f t="shared" si="0"/>
        <v>142922</v>
      </c>
    </row>
    <row r="20" spans="1:22" x14ac:dyDescent="0.3">
      <c r="A20" s="19" t="s">
        <v>29</v>
      </c>
      <c r="B20" s="19" t="s">
        <v>56</v>
      </c>
      <c r="C20" s="20" t="s">
        <v>57</v>
      </c>
      <c r="D20" s="20">
        <v>2022</v>
      </c>
      <c r="E20" s="21" t="s">
        <v>32</v>
      </c>
      <c r="F20" s="22">
        <v>368718</v>
      </c>
      <c r="G20" s="23">
        <v>0</v>
      </c>
      <c r="H20" s="23">
        <v>0</v>
      </c>
      <c r="I20" s="23">
        <v>0</v>
      </c>
      <c r="J20" s="23">
        <v>0</v>
      </c>
      <c r="K20" s="24">
        <v>18905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/>
      <c r="V20" s="28">
        <f t="shared" si="0"/>
        <v>387623</v>
      </c>
    </row>
    <row r="21" spans="1:22" x14ac:dyDescent="0.3">
      <c r="A21" s="19" t="s">
        <v>29</v>
      </c>
      <c r="B21" s="19" t="s">
        <v>58</v>
      </c>
      <c r="C21" s="20" t="s">
        <v>59</v>
      </c>
      <c r="D21" s="20">
        <v>2022</v>
      </c>
      <c r="E21" s="21" t="s">
        <v>32</v>
      </c>
      <c r="F21" s="22">
        <v>172137</v>
      </c>
      <c r="G21" s="23">
        <v>0</v>
      </c>
      <c r="H21" s="23">
        <v>42399</v>
      </c>
      <c r="I21" s="23">
        <v>0</v>
      </c>
      <c r="J21" s="23">
        <v>0</v>
      </c>
      <c r="K21" s="24">
        <v>12644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/>
      <c r="V21" s="28">
        <f t="shared" si="0"/>
        <v>227180</v>
      </c>
    </row>
    <row r="22" spans="1:22" x14ac:dyDescent="0.3">
      <c r="A22" s="19" t="s">
        <v>29</v>
      </c>
      <c r="B22" s="19" t="s">
        <v>60</v>
      </c>
      <c r="C22" s="20" t="s">
        <v>61</v>
      </c>
      <c r="D22" s="20">
        <v>2022</v>
      </c>
      <c r="E22" s="21" t="s">
        <v>32</v>
      </c>
      <c r="F22" s="22">
        <v>0</v>
      </c>
      <c r="G22" s="23">
        <v>64032</v>
      </c>
      <c r="H22" s="23">
        <v>60988</v>
      </c>
      <c r="I22" s="23">
        <v>0</v>
      </c>
      <c r="J22" s="23">
        <v>0</v>
      </c>
      <c r="K22" s="24">
        <v>8587</v>
      </c>
      <c r="L22" s="25" t="s">
        <v>76</v>
      </c>
      <c r="M22" s="26">
        <v>0</v>
      </c>
      <c r="N22" s="26">
        <v>0</v>
      </c>
      <c r="O22" s="26">
        <v>8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>SUM(M22:T22)</f>
        <v>8</v>
      </c>
      <c r="V22" s="28">
        <f t="shared" si="0"/>
        <v>133607</v>
      </c>
    </row>
    <row r="23" spans="1:22" x14ac:dyDescent="0.3">
      <c r="A23" s="19" t="s">
        <v>29</v>
      </c>
      <c r="B23" s="19" t="s">
        <v>62</v>
      </c>
      <c r="C23" s="20" t="s">
        <v>63</v>
      </c>
      <c r="D23" s="20">
        <v>2022</v>
      </c>
      <c r="E23" s="21" t="s">
        <v>64</v>
      </c>
      <c r="F23" s="22">
        <v>165480</v>
      </c>
      <c r="G23" s="23">
        <v>94272</v>
      </c>
      <c r="H23" s="23">
        <v>86061</v>
      </c>
      <c r="I23" s="23">
        <v>0</v>
      </c>
      <c r="J23" s="23">
        <v>0</v>
      </c>
      <c r="K23" s="24">
        <v>23166</v>
      </c>
      <c r="L23" s="25" t="s">
        <v>76</v>
      </c>
      <c r="M23" s="26">
        <v>0</v>
      </c>
      <c r="N23" s="26">
        <v>0</v>
      </c>
      <c r="O23" s="26">
        <v>7</v>
      </c>
      <c r="P23" s="26">
        <v>2</v>
      </c>
      <c r="Q23" s="26">
        <v>0</v>
      </c>
      <c r="R23" s="26">
        <v>0</v>
      </c>
      <c r="S23" s="26">
        <v>0</v>
      </c>
      <c r="T23" s="26">
        <v>0</v>
      </c>
      <c r="U23" s="27">
        <f>SUM(M23:T23)</f>
        <v>9</v>
      </c>
      <c r="V23" s="28">
        <f t="shared" si="0"/>
        <v>368979</v>
      </c>
    </row>
    <row r="24" spans="1:22" x14ac:dyDescent="0.3">
      <c r="A24" s="19" t="s">
        <v>29</v>
      </c>
      <c r="B24" s="19" t="s">
        <v>65</v>
      </c>
      <c r="C24" s="20" t="s">
        <v>66</v>
      </c>
      <c r="D24" s="20">
        <v>2022</v>
      </c>
      <c r="E24" s="21" t="s">
        <v>67</v>
      </c>
      <c r="F24" s="22">
        <v>0</v>
      </c>
      <c r="G24" s="23">
        <v>0</v>
      </c>
      <c r="H24" s="23">
        <v>26835</v>
      </c>
      <c r="I24" s="23">
        <v>0</v>
      </c>
      <c r="J24" s="23">
        <v>0</v>
      </c>
      <c r="K24" s="24">
        <v>1787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/>
      <c r="V24" s="28">
        <f t="shared" si="0"/>
        <v>28622</v>
      </c>
    </row>
    <row r="25" spans="1:22" x14ac:dyDescent="0.3">
      <c r="A25" s="19" t="s">
        <v>29</v>
      </c>
      <c r="B25" s="19" t="s">
        <v>68</v>
      </c>
      <c r="C25" s="20" t="s">
        <v>69</v>
      </c>
      <c r="D25" s="20">
        <v>2022</v>
      </c>
      <c r="E25" s="21" t="s">
        <v>32</v>
      </c>
      <c r="F25" s="22">
        <v>0</v>
      </c>
      <c r="G25" s="23">
        <v>135420</v>
      </c>
      <c r="H25" s="23">
        <v>60921</v>
      </c>
      <c r="I25" s="23">
        <v>0</v>
      </c>
      <c r="J25" s="23">
        <v>0</v>
      </c>
      <c r="K25" s="24">
        <v>11832</v>
      </c>
      <c r="L25" s="25" t="s">
        <v>76</v>
      </c>
      <c r="M25" s="26">
        <v>0</v>
      </c>
      <c r="N25" s="26">
        <v>0</v>
      </c>
      <c r="O25" s="26">
        <v>7</v>
      </c>
      <c r="P25" s="26">
        <v>4</v>
      </c>
      <c r="Q25" s="26">
        <v>2</v>
      </c>
      <c r="R25" s="26">
        <v>0</v>
      </c>
      <c r="S25" s="26">
        <v>0</v>
      </c>
      <c r="T25" s="26">
        <v>0</v>
      </c>
      <c r="U25" s="27">
        <f>SUM(M25:T25)</f>
        <v>13</v>
      </c>
      <c r="V25" s="28">
        <f t="shared" si="0"/>
        <v>208173</v>
      </c>
    </row>
    <row r="26" spans="1:22" x14ac:dyDescent="0.3">
      <c r="A26" s="19" t="s">
        <v>29</v>
      </c>
      <c r="B26" s="19" t="s">
        <v>70</v>
      </c>
      <c r="C26" s="20" t="s">
        <v>71</v>
      </c>
      <c r="D26" s="20">
        <v>2022</v>
      </c>
      <c r="E26" s="21" t="s">
        <v>32</v>
      </c>
      <c r="F26" s="22">
        <v>0</v>
      </c>
      <c r="G26" s="23">
        <v>154344</v>
      </c>
      <c r="H26" s="23">
        <v>55153</v>
      </c>
      <c r="I26" s="23">
        <v>0</v>
      </c>
      <c r="J26" s="23">
        <v>0</v>
      </c>
      <c r="K26" s="24">
        <v>12500</v>
      </c>
      <c r="L26" s="25" t="s">
        <v>76</v>
      </c>
      <c r="M26" s="26">
        <v>0</v>
      </c>
      <c r="N26" s="26">
        <v>1</v>
      </c>
      <c r="O26" s="26">
        <v>5</v>
      </c>
      <c r="P26" s="26">
        <v>4</v>
      </c>
      <c r="Q26" s="26">
        <v>1</v>
      </c>
      <c r="R26" s="26">
        <v>0</v>
      </c>
      <c r="S26" s="26">
        <v>0</v>
      </c>
      <c r="T26" s="26">
        <v>0</v>
      </c>
      <c r="U26" s="27">
        <f>SUM(M26:T26)</f>
        <v>11</v>
      </c>
      <c r="V26" s="28">
        <f t="shared" si="0"/>
        <v>221997</v>
      </c>
    </row>
    <row r="27" spans="1:22" x14ac:dyDescent="0.3">
      <c r="A27" s="19" t="s">
        <v>29</v>
      </c>
      <c r="B27" s="19" t="s">
        <v>72</v>
      </c>
      <c r="C27" s="20" t="s">
        <v>73</v>
      </c>
      <c r="D27" s="20">
        <v>2022</v>
      </c>
      <c r="E27" s="21" t="s">
        <v>32</v>
      </c>
      <c r="F27" s="22">
        <v>0</v>
      </c>
      <c r="G27" s="23">
        <v>63924</v>
      </c>
      <c r="H27" s="23">
        <v>34675</v>
      </c>
      <c r="I27" s="23">
        <v>0</v>
      </c>
      <c r="J27" s="23">
        <v>0</v>
      </c>
      <c r="K27" s="24">
        <v>6531</v>
      </c>
      <c r="L27" s="25" t="s">
        <v>76</v>
      </c>
      <c r="M27" s="26">
        <v>0</v>
      </c>
      <c r="N27" s="26">
        <v>0</v>
      </c>
      <c r="O27" s="26">
        <v>6</v>
      </c>
      <c r="P27" s="26">
        <v>1</v>
      </c>
      <c r="Q27" s="26">
        <v>0</v>
      </c>
      <c r="R27" s="26">
        <v>0</v>
      </c>
      <c r="S27" s="26">
        <v>0</v>
      </c>
      <c r="T27" s="26">
        <v>0</v>
      </c>
      <c r="U27" s="27">
        <f>SUM(M27:T27)</f>
        <v>7</v>
      </c>
      <c r="V27" s="28">
        <f t="shared" si="0"/>
        <v>105130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ref="U28:U37" si="1">SUM(M28:T28)</f>
        <v>0</v>
      </c>
      <c r="V28" s="28">
        <f t="shared" si="0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1"/>
        <v>0</v>
      </c>
      <c r="V29" s="28">
        <f t="shared" si="0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1"/>
        <v>0</v>
      </c>
      <c r="V30" s="28">
        <f t="shared" si="0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1"/>
        <v>0</v>
      </c>
      <c r="V31" s="28">
        <f t="shared" si="0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1"/>
        <v>0</v>
      </c>
      <c r="V32" s="28">
        <f t="shared" si="0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1"/>
        <v>0</v>
      </c>
      <c r="V33" s="28">
        <f t="shared" si="0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1"/>
        <v>0</v>
      </c>
      <c r="V34" s="28">
        <f t="shared" si="0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1"/>
        <v>0</v>
      </c>
      <c r="V35" s="28">
        <f t="shared" si="0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1"/>
        <v>0</v>
      </c>
      <c r="V36" s="28">
        <f t="shared" si="0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1"/>
        <v>0</v>
      </c>
      <c r="V37" s="28">
        <f t="shared" si="0"/>
        <v>0</v>
      </c>
    </row>
  </sheetData>
  <autoFilter ref="A8:V8" xr:uid="{E03A5A2B-2DC6-49C3-AFBF-B5D3D635B934}"/>
  <conditionalFormatting sqref="V9:V27">
    <cfRule type="cellIs" dxfId="6" priority="8" operator="lessThan">
      <formula>0</formula>
    </cfRule>
  </conditionalFormatting>
  <conditionalFormatting sqref="V9:V27">
    <cfRule type="expression" dxfId="5" priority="6">
      <formula>#REF!&lt;0</formula>
    </cfRule>
  </conditionalFormatting>
  <conditionalFormatting sqref="D9:D27">
    <cfRule type="expression" dxfId="4" priority="5">
      <formula>OR($D9&gt;2022,AND($D9&lt;2022,$D9&lt;&gt;""))</formula>
    </cfRule>
  </conditionalFormatting>
  <conditionalFormatting sqref="V28:V37">
    <cfRule type="cellIs" dxfId="3" priority="4" operator="lessThan">
      <formula>0</formula>
    </cfRule>
  </conditionalFormatting>
  <conditionalFormatting sqref="V28:V37">
    <cfRule type="expression" dxfId="2" priority="2">
      <formula>#REF!&lt;0</formula>
    </cfRule>
  </conditionalFormatting>
  <conditionalFormatting sqref="D28:D37">
    <cfRule type="expression" dxfId="1" priority="1">
      <formula>OR($D28&gt;2022,AND($D28&lt;2022,$D28&lt;&gt;""))</formula>
    </cfRule>
  </conditionalFormatting>
  <conditionalFormatting sqref="C9:C37">
    <cfRule type="expression" dxfId="0" priority="9">
      <formula>(#REF!&gt;1)</formula>
    </cfRule>
  </conditionalFormatting>
  <dataValidations count="3">
    <dataValidation type="list" allowBlank="1" showInputMessage="1" showErrorMessage="1" sqref="L9:L37" xr:uid="{0B6EBB23-5E7D-4ABC-BF2B-7FFB8783BBBB}">
      <formula1>"N/A, FMR, Actual Rent"</formula1>
    </dataValidation>
    <dataValidation type="list" allowBlank="1" showInputMessage="1" showErrorMessage="1" sqref="E9:E37" xr:uid="{AA896907-9DB0-4FCC-BC1A-9466B44811CD}">
      <formula1>"PH, TH, Joint TH &amp; PH-RRH, HMIS, SSO, TRA, PRA, SRA, S+C/SRO"</formula1>
    </dataValidation>
    <dataValidation allowBlank="1" showErrorMessage="1" sqref="A8:V8" xr:uid="{8E56040C-1939-487A-A09B-2ED52F93A16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2021-03-06T21:43:52Z</dcterms:created>
  <dcterms:modified xsi:type="dcterms:W3CDTF">2021-05-20T14:00:09Z</dcterms:modified>
</cp:coreProperties>
</file>