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AL-500\"/>
    </mc:Choice>
  </mc:AlternateContent>
  <xr:revisionPtr revIDLastSave="0" documentId="13_ncr:1_{6799560A-E58C-430C-8123-DDE643160D8F}" xr6:coauthVersionLast="46" xr6:coauthVersionMax="46" xr10:uidLastSave="{00000000-0000-0000-0000-000000000000}"/>
  <bookViews>
    <workbookView xWindow="-108" yWindow="-108" windowWidth="27288" windowHeight="17664" xr2:uid="{DC1FF42A-DECE-4525-9BF9-9C02CE29C903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6" i="1" l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<sst xmlns="http://schemas.openxmlformats.org/spreadsheetml/2006/main" count="74" uniqueCount="56">
  <si>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</si>
  <si>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</si>
  <si>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</si>
  <si>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</si>
  <si>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</si>
  <si>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</si>
  <si>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</si>
  <si>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</si>
  <si>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</si>
  <si>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</si>
  <si>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</si>
  <si>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</si>
  <si>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</si>
  <si>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</si>
  <si>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</si>
  <si>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</si>
  <si>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</si>
  <si>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</si>
  <si>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</si>
  <si>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</si>
  <si>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</si>
  <si>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</si>
  <si>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</si>
  <si>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</si>
  <si>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</si>
  <si>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</si>
  <si>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</si>
  <si>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</si>
  <si>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AL-501</t>
  </si>
  <si>
    <t>Housing First, Inc.</t>
  </si>
  <si>
    <t>Community Housing Program</t>
  </si>
  <si>
    <t>AL0028L4C012013</t>
  </si>
  <si>
    <t>PH</t>
  </si>
  <si>
    <t/>
  </si>
  <si>
    <t>Birmingham</t>
  </si>
  <si>
    <t>Mobile City &amp; County/Baldwin County CoC</t>
  </si>
  <si>
    <t>Homeless Management Information System</t>
  </si>
  <si>
    <t>AL0030L4C012013</t>
  </si>
  <si>
    <t>Community Connections Network</t>
  </si>
  <si>
    <t>AL0033L4C012013</t>
  </si>
  <si>
    <t>SSO</t>
  </si>
  <si>
    <t>Permanent Housing Chronic Homeless</t>
  </si>
  <si>
    <t>AL0034L4C012013</t>
  </si>
  <si>
    <t>Disabled Homeless Program PH</t>
  </si>
  <si>
    <t>AL0037L4C012013</t>
  </si>
  <si>
    <t>State of Alabama</t>
  </si>
  <si>
    <t>ADMH MI-Rental Assistance Mobile based project</t>
  </si>
  <si>
    <t>AL0040L4C012013</t>
  </si>
  <si>
    <t>RRH for Families and Youth Expansion</t>
  </si>
  <si>
    <t>AL0131L4C012005</t>
  </si>
  <si>
    <t>Returning Neighbors Housing Program</t>
  </si>
  <si>
    <t>AL0176L4C012001</t>
  </si>
  <si>
    <t>Joint TH &amp; PH-RRH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</si>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</sst>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02805-4A25-4D7B-9BF1-07B305769D05}">
  <sheetPr codeName="Sheet6">
    <pageSetUpPr fitToPage="1"/>
  </sheetPr>
  <dimension ref="A1:V26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7734375"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53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54</v>
      </c>
      <c r="B5" s="34">
        <f ca="1">SUM(OFFSET(V8,1,0,500,1))</f>
        <v>3816265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579423</v>
      </c>
      <c r="G9" s="23">
        <v>0</v>
      </c>
      <c r="H9" s="23">
        <v>255440</v>
      </c>
      <c r="I9" s="23">
        <v>141500</v>
      </c>
      <c r="J9" s="23">
        <v>0</v>
      </c>
      <c r="K9" s="24">
        <v>60236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26" si="0">SUM(M9:T9)</f>
        <v>0</v>
      </c>
      <c r="V9" s="28">
        <f t="shared" ref="V9:V26" si="1">SUM(F9:K9)</f>
        <v>1036599</v>
      </c>
    </row>
    <row r="10" spans="1:22" x14ac:dyDescent="0.3">
      <c r="A10" s="19" t="s">
        <v>29</v>
      </c>
      <c r="B10" s="19" t="s">
        <v>36</v>
      </c>
      <c r="C10" s="20" t="s">
        <v>37</v>
      </c>
      <c r="D10" s="20">
        <v>2022</v>
      </c>
      <c r="E10" s="21" t="s">
        <v>15</v>
      </c>
      <c r="F10" s="22">
        <v>0</v>
      </c>
      <c r="G10" s="23">
        <v>0</v>
      </c>
      <c r="H10" s="23">
        <v>0</v>
      </c>
      <c r="I10" s="23">
        <v>0</v>
      </c>
      <c r="J10" s="23">
        <v>162358</v>
      </c>
      <c r="K10" s="24">
        <v>11365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173723</v>
      </c>
    </row>
    <row r="11" spans="1:22" x14ac:dyDescent="0.3">
      <c r="A11" s="19" t="s">
        <v>29</v>
      </c>
      <c r="B11" s="19" t="s">
        <v>38</v>
      </c>
      <c r="C11" s="20" t="s">
        <v>39</v>
      </c>
      <c r="D11" s="20">
        <v>2022</v>
      </c>
      <c r="E11" s="21" t="s">
        <v>40</v>
      </c>
      <c r="F11" s="22">
        <v>118056</v>
      </c>
      <c r="G11" s="23">
        <v>0</v>
      </c>
      <c r="H11" s="23">
        <v>551658</v>
      </c>
      <c r="I11" s="23">
        <v>0</v>
      </c>
      <c r="J11" s="23">
        <v>34000</v>
      </c>
      <c r="K11" s="24">
        <v>49259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752973</v>
      </c>
    </row>
    <row r="12" spans="1:22" x14ac:dyDescent="0.3">
      <c r="A12" s="19" t="s">
        <v>29</v>
      </c>
      <c r="B12" s="19" t="s">
        <v>41</v>
      </c>
      <c r="C12" s="20" t="s">
        <v>42</v>
      </c>
      <c r="D12" s="20">
        <v>2022</v>
      </c>
      <c r="E12" s="21" t="s">
        <v>32</v>
      </c>
      <c r="F12" s="22">
        <v>248393</v>
      </c>
      <c r="G12" s="23">
        <v>0</v>
      </c>
      <c r="H12" s="23">
        <v>116306</v>
      </c>
      <c r="I12" s="23">
        <v>81159</v>
      </c>
      <c r="J12" s="23">
        <v>0</v>
      </c>
      <c r="K12" s="24">
        <v>24550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470408</v>
      </c>
    </row>
    <row r="13" spans="1:22" x14ac:dyDescent="0.3">
      <c r="A13" s="19" t="s">
        <v>29</v>
      </c>
      <c r="B13" s="19" t="s">
        <v>43</v>
      </c>
      <c r="C13" s="20" t="s">
        <v>44</v>
      </c>
      <c r="D13" s="20">
        <v>2022</v>
      </c>
      <c r="E13" s="21" t="s">
        <v>32</v>
      </c>
      <c r="F13" s="22">
        <v>370152</v>
      </c>
      <c r="G13" s="23">
        <v>0</v>
      </c>
      <c r="H13" s="23">
        <v>150606</v>
      </c>
      <c r="I13" s="23">
        <v>26820</v>
      </c>
      <c r="J13" s="23">
        <v>0</v>
      </c>
      <c r="K13" s="24">
        <v>30061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577639</v>
      </c>
    </row>
    <row r="14" spans="1:22" x14ac:dyDescent="0.3">
      <c r="A14" s="19" t="s">
        <v>45</v>
      </c>
      <c r="B14" s="19" t="s">
        <v>46</v>
      </c>
      <c r="C14" s="20" t="s">
        <v>47</v>
      </c>
      <c r="D14" s="20">
        <v>2022</v>
      </c>
      <c r="E14" s="21" t="s">
        <v>32</v>
      </c>
      <c r="F14" s="22">
        <v>0</v>
      </c>
      <c r="G14" s="23">
        <v>254880</v>
      </c>
      <c r="H14" s="23">
        <v>0</v>
      </c>
      <c r="I14" s="23">
        <v>0</v>
      </c>
      <c r="J14" s="23">
        <v>0</v>
      </c>
      <c r="K14" s="24">
        <v>4763</v>
      </c>
      <c r="L14" s="25" t="s">
        <v>55</v>
      </c>
      <c r="M14" s="26">
        <v>0</v>
      </c>
      <c r="N14" s="26">
        <v>0</v>
      </c>
      <c r="O14" s="26">
        <v>16</v>
      </c>
      <c r="P14" s="26">
        <v>13</v>
      </c>
      <c r="Q14" s="26">
        <v>0</v>
      </c>
      <c r="R14" s="26">
        <v>0</v>
      </c>
      <c r="S14" s="26">
        <v>0</v>
      </c>
      <c r="T14" s="26">
        <v>0</v>
      </c>
      <c r="U14" s="27">
        <f t="shared" si="0"/>
        <v>29</v>
      </c>
      <c r="V14" s="28">
        <f t="shared" si="1"/>
        <v>259643</v>
      </c>
    </row>
    <row r="15" spans="1:22" x14ac:dyDescent="0.3">
      <c r="A15" s="19" t="s">
        <v>29</v>
      </c>
      <c r="B15" s="19" t="s">
        <v>48</v>
      </c>
      <c r="C15" s="20" t="s">
        <v>49</v>
      </c>
      <c r="D15" s="20">
        <v>2022</v>
      </c>
      <c r="E15" s="21" t="s">
        <v>32</v>
      </c>
      <c r="F15" s="22">
        <v>0</v>
      </c>
      <c r="G15" s="23">
        <v>188328</v>
      </c>
      <c r="H15" s="23">
        <v>159338</v>
      </c>
      <c r="I15" s="23">
        <v>0</v>
      </c>
      <c r="J15" s="23">
        <v>1500</v>
      </c>
      <c r="K15" s="24">
        <v>12972</v>
      </c>
      <c r="L15" s="25" t="s">
        <v>55</v>
      </c>
      <c r="M15" s="26">
        <v>2</v>
      </c>
      <c r="N15" s="26">
        <v>0</v>
      </c>
      <c r="O15" s="26">
        <v>7</v>
      </c>
      <c r="P15" s="26">
        <v>1</v>
      </c>
      <c r="Q15" s="26">
        <v>5</v>
      </c>
      <c r="R15" s="26">
        <v>3</v>
      </c>
      <c r="S15" s="26">
        <v>0</v>
      </c>
      <c r="T15" s="26">
        <v>0</v>
      </c>
      <c r="U15" s="27">
        <f t="shared" si="0"/>
        <v>18</v>
      </c>
      <c r="V15" s="28">
        <f t="shared" si="1"/>
        <v>362138</v>
      </c>
    </row>
    <row r="16" spans="1:22" x14ac:dyDescent="0.3">
      <c r="A16" s="19" t="s">
        <v>29</v>
      </c>
      <c r="B16" s="19" t="s">
        <v>50</v>
      </c>
      <c r="C16" s="20" t="s">
        <v>51</v>
      </c>
      <c r="D16" s="20">
        <v>2022</v>
      </c>
      <c r="E16" s="21" t="s">
        <v>52</v>
      </c>
      <c r="F16" s="22">
        <v>40980</v>
      </c>
      <c r="G16" s="23">
        <v>74412</v>
      </c>
      <c r="H16" s="23">
        <v>56350</v>
      </c>
      <c r="I16" s="23">
        <v>7900</v>
      </c>
      <c r="J16" s="23">
        <v>3500</v>
      </c>
      <c r="K16" s="24">
        <v>0</v>
      </c>
      <c r="L16" s="25" t="s">
        <v>55</v>
      </c>
      <c r="M16" s="26">
        <v>0</v>
      </c>
      <c r="N16" s="26">
        <v>0</v>
      </c>
      <c r="O16" s="26">
        <v>4</v>
      </c>
      <c r="P16" s="26">
        <v>3</v>
      </c>
      <c r="Q16" s="26">
        <v>1</v>
      </c>
      <c r="R16" s="26">
        <v>0</v>
      </c>
      <c r="S16" s="26">
        <v>0</v>
      </c>
      <c r="T16" s="26">
        <v>0</v>
      </c>
      <c r="U16" s="27">
        <f t="shared" si="0"/>
        <v>8</v>
      </c>
      <c r="V16" s="28">
        <f t="shared" si="1"/>
        <v>183142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</sheetData>
  <autoFilter ref="A8:V8" xr:uid="{DA195186-9CA4-4BD6-8B9A-8579FA298A6E}"/>
  <conditionalFormatting sqref="V9:V26">
    <cfRule type="cellIs" dxfId="3" priority="4" operator="lessThan">
      <formula>0</formula>
    </cfRule>
  </conditionalFormatting>
  <conditionalFormatting sqref="V9:V26">
    <cfRule type="expression" dxfId="2" priority="2">
      <formula>#REF!&lt;0</formula>
    </cfRule>
  </conditionalFormatting>
  <conditionalFormatting sqref="D9:D26">
    <cfRule type="expression" dxfId="1" priority="1">
      <formula>OR($D9&gt;2022,AND($D9&lt;2022,$D9&lt;&gt;""))</formula>
    </cfRule>
  </conditionalFormatting>
  <conditionalFormatting sqref="C9:C26">
    <cfRule type="expression" dxfId="0" priority="5">
      <formula>(#REF!&gt;1)</formula>
    </cfRule>
  </conditionalFormatting>
  <dataValidations count="3">
    <dataValidation type="list" allowBlank="1" showInputMessage="1" showErrorMessage="1" sqref="L9:L26" xr:uid="{C9E16CF9-2241-48A3-9477-473EA521BBFD}">
      <formula1>"N/A, FMR, Actual Rent"</formula1>
    </dataValidation>
    <dataValidation type="list" allowBlank="1" showInputMessage="1" showErrorMessage="1" sqref="E9:E26" xr:uid="{782DF67D-7DB2-4B85-9327-43A1D3671194}">
      <formula1>"PH, TH, Joint TH &amp; PH-RRH, HMIS, SSO, TRA, PRA, SRA, S+C/SRO"</formula1>
    </dataValidation>
    <dataValidation allowBlank="1" showErrorMessage="1" sqref="A8:V8" xr:uid="{8480C22F-09D0-4ADD-B579-C5BC4B5A33E5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2021-03-06T21:43:58Z</dcterms:created>
  <dcterms:modified xsi:type="dcterms:W3CDTF">2021-05-20T14:00:07Z</dcterms:modified>
</cp:coreProperties>
</file>