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AK-500\"/>
    </mc:Choice>
  </mc:AlternateContent>
  <xr:revisionPtr revIDLastSave="0" documentId="13_ncr:1_{48F10C5B-309A-4925-9ADB-31DC96165E5B}" xr6:coauthVersionLast="46" xr6:coauthVersionMax="46" xr10:uidLastSave="{00000000-0000-0000-0000-000000000000}"/>
  <bookViews>
    <workbookView xWindow="-108" yWindow="-108" windowWidth="27288" windowHeight="17664" xr2:uid="{62DA424C-C760-45DE-8363-5C5A91C9B33F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<sst xmlns="http://schemas.openxmlformats.org/spreadsheetml/2006/main" count="104" uniqueCount="78">
  <si>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</si>
  <si>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</si>
  <si>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</si>
  <si>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</si>
  <si>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</si>
  <si>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</si>
  <si>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</si>
  <si>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</si>
  <si>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</si>
  <si>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</si>
  <si>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</si>
  <si>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</si>
  <si>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</si>
  <si>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</si>
  <si>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</si>
  <si>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</si>
  <si>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</si>
  <si>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</si>
  <si>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</si>
  <si>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</si>
  <si>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</si>
  <si>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</si>
  <si>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</si>
  <si>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</si>
  <si>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</si>
  <si>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</si>
  <si>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</si>
  <si>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</si>
  <si>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AK-500</t>
  </si>
  <si>
    <t>Anchorage Housing Initiatives, Inc.</t>
  </si>
  <si>
    <t>Coming Home I</t>
  </si>
  <si>
    <t>AK0004L0C002013</t>
  </si>
  <si>
    <t>PH</t>
  </si>
  <si>
    <t/>
  </si>
  <si>
    <t>Anchorage</t>
  </si>
  <si>
    <t>Anchorage CoC</t>
  </si>
  <si>
    <t>The Anchorage Coalition to End Homelessness</t>
  </si>
  <si>
    <t>Covenant House Alaska</t>
  </si>
  <si>
    <t>Rights Of Passage</t>
  </si>
  <si>
    <t>AK0010L0C002013</t>
  </si>
  <si>
    <t>TH</t>
  </si>
  <si>
    <t>Anchorage Coalition to End Homelessness</t>
  </si>
  <si>
    <t>Anchorage Dedicated HMIS Project FY2019</t>
  </si>
  <si>
    <t>AK0011L0C002013</t>
  </si>
  <si>
    <t>Rural Alaska Community Action Program, Inc.</t>
  </si>
  <si>
    <t>325 East 3rd Avenue</t>
  </si>
  <si>
    <t>AK0055L0C002005</t>
  </si>
  <si>
    <t>Anchorage Coordinated Entry System Project FY2019</t>
  </si>
  <si>
    <t>AK0058L0C002005</t>
  </si>
  <si>
    <t>SSO</t>
  </si>
  <si>
    <t>Alaska Housing Finance Corporation</t>
  </si>
  <si>
    <t>2019 CoC ANC SRA</t>
  </si>
  <si>
    <t>AK0061L0C002005</t>
  </si>
  <si>
    <t>Anchorage Neighborhood Housing Services, Inc. dba NeighborWorks Alaska</t>
  </si>
  <si>
    <t>Resources and Initiatives to Support and Empower</t>
  </si>
  <si>
    <t>AK0068L0C002003</t>
  </si>
  <si>
    <t xml:space="preserve">Abused Women's Aid in Crisis, Inc. </t>
  </si>
  <si>
    <t>AWAIC Rapid ReHousing Program</t>
  </si>
  <si>
    <t>AK0069L0C002003</t>
  </si>
  <si>
    <t>Permanency Navigators for Youth</t>
  </si>
  <si>
    <t>AK0072Y0C002002</t>
  </si>
  <si>
    <t>Volunteers of America of Alaska</t>
  </si>
  <si>
    <t>VOA AK YHDP PSY Renewal FY19</t>
  </si>
  <si>
    <t>AK0073Y0C002002</t>
  </si>
  <si>
    <t>Rapid Rehousing for Youth</t>
  </si>
  <si>
    <t>AK0074Y0C002002</t>
  </si>
  <si>
    <t>Youth Homelessness Demonstration Project Host Homes</t>
  </si>
  <si>
    <t>AK0075Y0C002002</t>
  </si>
  <si>
    <t>Rapid Re-Housing for Domestic Violence Victims with Substance Use Issues</t>
  </si>
  <si>
    <t>AK0078D0C002002</t>
  </si>
  <si>
    <t>Catholic Social Services</t>
  </si>
  <si>
    <t>Clare House TH-RRH</t>
  </si>
  <si>
    <t>AK0082D0C002001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</si>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</sst>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88FD5-9A2F-4160-A1BD-42D8695533D2}">
  <sheetPr codeName="Sheet3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74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75</v>
      </c>
      <c r="B5" s="34">
        <f ca="1">SUM(OFFSET(V8,1,0,500,1))</f>
        <v>3739550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113712</v>
      </c>
      <c r="H9" s="23">
        <v>9700</v>
      </c>
      <c r="I9" s="23">
        <v>0</v>
      </c>
      <c r="J9" s="23">
        <v>0</v>
      </c>
      <c r="K9" s="24">
        <v>6399</v>
      </c>
      <c r="L9" s="25" t="s">
        <v>77</v>
      </c>
      <c r="M9" s="26">
        <v>0</v>
      </c>
      <c r="N9" s="26">
        <v>13</v>
      </c>
      <c r="O9" s="26">
        <v>2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2" si="0">SUM(M9:T9)</f>
        <v>15</v>
      </c>
      <c r="V9" s="28">
        <f t="shared" ref="V9:V32" si="1">SUM(F9:K9)</f>
        <v>129811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0</v>
      </c>
      <c r="H10" s="23">
        <v>154922</v>
      </c>
      <c r="I10" s="23">
        <v>72560</v>
      </c>
      <c r="J10" s="23">
        <v>0</v>
      </c>
      <c r="K10" s="24">
        <v>13580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241062</v>
      </c>
    </row>
    <row r="11" spans="1:22" x14ac:dyDescent="0.3">
      <c r="A11" s="19" t="s">
        <v>41</v>
      </c>
      <c r="B11" s="19" t="s">
        <v>42</v>
      </c>
      <c r="C11" s="20" t="s">
        <v>43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159995</v>
      </c>
      <c r="K11" s="24">
        <v>15999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175994</v>
      </c>
    </row>
    <row r="12" spans="1:22" x14ac:dyDescent="0.3">
      <c r="A12" s="19" t="s">
        <v>44</v>
      </c>
      <c r="B12" s="19" t="s">
        <v>45</v>
      </c>
      <c r="C12" s="20" t="s">
        <v>46</v>
      </c>
      <c r="D12" s="20">
        <v>2022</v>
      </c>
      <c r="E12" s="21" t="s">
        <v>32</v>
      </c>
      <c r="F12" s="22">
        <v>0</v>
      </c>
      <c r="G12" s="23">
        <v>0</v>
      </c>
      <c r="H12" s="23">
        <v>0</v>
      </c>
      <c r="I12" s="23">
        <v>524124</v>
      </c>
      <c r="J12" s="23">
        <v>4312</v>
      </c>
      <c r="K12" s="24">
        <v>14094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542530</v>
      </c>
    </row>
    <row r="13" spans="1:22" x14ac:dyDescent="0.3">
      <c r="A13" s="19" t="s">
        <v>41</v>
      </c>
      <c r="B13" s="19" t="s">
        <v>47</v>
      </c>
      <c r="C13" s="20" t="s">
        <v>48</v>
      </c>
      <c r="D13" s="20">
        <v>2022</v>
      </c>
      <c r="E13" s="21" t="s">
        <v>49</v>
      </c>
      <c r="F13" s="22">
        <v>0</v>
      </c>
      <c r="G13" s="23">
        <v>0</v>
      </c>
      <c r="H13" s="23">
        <v>70546</v>
      </c>
      <c r="I13" s="23">
        <v>0</v>
      </c>
      <c r="J13" s="23">
        <v>0</v>
      </c>
      <c r="K13" s="24">
        <v>7054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77600</v>
      </c>
    </row>
    <row r="14" spans="1:22" x14ac:dyDescent="0.3">
      <c r="A14" s="19" t="s">
        <v>50</v>
      </c>
      <c r="B14" s="19" t="s">
        <v>51</v>
      </c>
      <c r="C14" s="20" t="s">
        <v>52</v>
      </c>
      <c r="D14" s="20">
        <v>2022</v>
      </c>
      <c r="E14" s="21" t="s">
        <v>32</v>
      </c>
      <c r="F14" s="22">
        <v>0</v>
      </c>
      <c r="G14" s="23">
        <v>631740</v>
      </c>
      <c r="H14" s="23">
        <v>0</v>
      </c>
      <c r="I14" s="23">
        <v>0</v>
      </c>
      <c r="J14" s="23">
        <v>0</v>
      </c>
      <c r="K14" s="24">
        <v>6346</v>
      </c>
      <c r="L14" s="25" t="s">
        <v>77</v>
      </c>
      <c r="M14" s="26">
        <v>0</v>
      </c>
      <c r="N14" s="26">
        <v>7</v>
      </c>
      <c r="O14" s="26">
        <v>41</v>
      </c>
      <c r="P14" s="26">
        <v>7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55</v>
      </c>
      <c r="V14" s="28">
        <f t="shared" si="1"/>
        <v>638086</v>
      </c>
    </row>
    <row r="15" spans="1:22" x14ac:dyDescent="0.3">
      <c r="A15" s="19" t="s">
        <v>53</v>
      </c>
      <c r="B15" s="19" t="s">
        <v>54</v>
      </c>
      <c r="C15" s="20" t="s">
        <v>55</v>
      </c>
      <c r="D15" s="20">
        <v>2022</v>
      </c>
      <c r="E15" s="21" t="s">
        <v>32</v>
      </c>
      <c r="F15" s="22">
        <v>0</v>
      </c>
      <c r="G15" s="23">
        <v>537648</v>
      </c>
      <c r="H15" s="23">
        <v>208153</v>
      </c>
      <c r="I15" s="23">
        <v>0</v>
      </c>
      <c r="J15" s="23">
        <v>0</v>
      </c>
      <c r="K15" s="24">
        <v>54214</v>
      </c>
      <c r="L15" s="25" t="s">
        <v>76</v>
      </c>
      <c r="M15" s="26">
        <v>3</v>
      </c>
      <c r="N15" s="26">
        <v>2</v>
      </c>
      <c r="O15" s="26">
        <v>34</v>
      </c>
      <c r="P15" s="26">
        <v>5</v>
      </c>
      <c r="Q15" s="26">
        <v>2</v>
      </c>
      <c r="R15" s="26">
        <v>0</v>
      </c>
      <c r="S15" s="26">
        <v>0</v>
      </c>
      <c r="T15" s="26">
        <v>0</v>
      </c>
      <c r="U15" s="27">
        <f t="shared" si="0"/>
        <v>46</v>
      </c>
      <c r="V15" s="28">
        <f t="shared" si="1"/>
        <v>800015</v>
      </c>
    </row>
    <row r="16" spans="1:22" x14ac:dyDescent="0.3">
      <c r="A16" s="19" t="s">
        <v>56</v>
      </c>
      <c r="B16" s="19" t="s">
        <v>57</v>
      </c>
      <c r="C16" s="20" t="s">
        <v>58</v>
      </c>
      <c r="D16" s="20">
        <v>2022</v>
      </c>
      <c r="E16" s="21" t="s">
        <v>32</v>
      </c>
      <c r="F16" s="22">
        <v>0</v>
      </c>
      <c r="G16" s="23">
        <v>75648</v>
      </c>
      <c r="H16" s="23">
        <v>72158</v>
      </c>
      <c r="I16" s="23">
        <v>0</v>
      </c>
      <c r="J16" s="23">
        <v>0</v>
      </c>
      <c r="K16" s="24">
        <v>6266</v>
      </c>
      <c r="L16" s="25" t="s">
        <v>76</v>
      </c>
      <c r="M16" s="26">
        <v>1</v>
      </c>
      <c r="N16" s="26">
        <v>2</v>
      </c>
      <c r="O16" s="26">
        <v>1</v>
      </c>
      <c r="P16" s="26">
        <v>1</v>
      </c>
      <c r="Q16" s="26">
        <v>1</v>
      </c>
      <c r="R16" s="26">
        <v>0</v>
      </c>
      <c r="S16" s="26">
        <v>0</v>
      </c>
      <c r="T16" s="26">
        <v>0</v>
      </c>
      <c r="U16" s="27">
        <f t="shared" si="0"/>
        <v>6</v>
      </c>
      <c r="V16" s="28">
        <f t="shared" si="1"/>
        <v>154072</v>
      </c>
    </row>
    <row r="17" spans="1:22" x14ac:dyDescent="0.3">
      <c r="A17" s="19" t="s">
        <v>37</v>
      </c>
      <c r="B17" s="19" t="s">
        <v>59</v>
      </c>
      <c r="C17" s="20" t="s">
        <v>60</v>
      </c>
      <c r="D17" s="20">
        <v>2022</v>
      </c>
      <c r="E17" s="21" t="s">
        <v>49</v>
      </c>
      <c r="F17" s="22">
        <v>0</v>
      </c>
      <c r="G17" s="23">
        <v>0</v>
      </c>
      <c r="H17" s="23">
        <v>273000</v>
      </c>
      <c r="I17" s="23">
        <v>0</v>
      </c>
      <c r="J17" s="23">
        <v>0</v>
      </c>
      <c r="K17" s="24">
        <v>27000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300000</v>
      </c>
    </row>
    <row r="18" spans="1:22" x14ac:dyDescent="0.3">
      <c r="A18" s="19" t="s">
        <v>61</v>
      </c>
      <c r="B18" s="19" t="s">
        <v>62</v>
      </c>
      <c r="C18" s="20" t="s">
        <v>63</v>
      </c>
      <c r="D18" s="20">
        <v>2022</v>
      </c>
      <c r="E18" s="21" t="s">
        <v>32</v>
      </c>
      <c r="F18" s="22">
        <v>0</v>
      </c>
      <c r="G18" s="23">
        <v>84192</v>
      </c>
      <c r="H18" s="23">
        <v>74224</v>
      </c>
      <c r="I18" s="23">
        <v>0</v>
      </c>
      <c r="J18" s="23">
        <v>0</v>
      </c>
      <c r="K18" s="24">
        <v>15842</v>
      </c>
      <c r="L18" s="25" t="s">
        <v>76</v>
      </c>
      <c r="M18" s="26">
        <v>0</v>
      </c>
      <c r="N18" s="26">
        <v>8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8</v>
      </c>
      <c r="V18" s="28">
        <f t="shared" si="1"/>
        <v>174258</v>
      </c>
    </row>
    <row r="19" spans="1:22" x14ac:dyDescent="0.3">
      <c r="A19" s="19" t="s">
        <v>37</v>
      </c>
      <c r="B19" s="19" t="s">
        <v>64</v>
      </c>
      <c r="C19" s="20" t="s">
        <v>65</v>
      </c>
      <c r="D19" s="20">
        <v>2022</v>
      </c>
      <c r="E19" s="21" t="s">
        <v>32</v>
      </c>
      <c r="F19" s="22">
        <v>0</v>
      </c>
      <c r="G19" s="23">
        <v>144456</v>
      </c>
      <c r="H19" s="23">
        <v>70827</v>
      </c>
      <c r="I19" s="23">
        <v>0</v>
      </c>
      <c r="J19" s="23">
        <v>5000</v>
      </c>
      <c r="K19" s="24">
        <v>15724</v>
      </c>
      <c r="L19" s="25" t="s">
        <v>76</v>
      </c>
      <c r="M19" s="26">
        <v>0</v>
      </c>
      <c r="N19" s="26">
        <v>0</v>
      </c>
      <c r="O19" s="26">
        <v>13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13</v>
      </c>
      <c r="V19" s="28">
        <f t="shared" si="1"/>
        <v>236007</v>
      </c>
    </row>
    <row r="20" spans="1:22" x14ac:dyDescent="0.3">
      <c r="A20" s="19" t="s">
        <v>53</v>
      </c>
      <c r="B20" s="19" t="s">
        <v>66</v>
      </c>
      <c r="C20" s="20" t="s">
        <v>67</v>
      </c>
      <c r="D20" s="20">
        <v>2022</v>
      </c>
      <c r="E20" s="21" t="s">
        <v>49</v>
      </c>
      <c r="F20" s="22">
        <v>0</v>
      </c>
      <c r="G20" s="23">
        <v>0</v>
      </c>
      <c r="H20" s="23">
        <v>25000</v>
      </c>
      <c r="I20" s="23">
        <v>0</v>
      </c>
      <c r="J20" s="23">
        <v>0</v>
      </c>
      <c r="K20" s="24">
        <v>2500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27500</v>
      </c>
    </row>
    <row r="21" spans="1:22" x14ac:dyDescent="0.3">
      <c r="A21" s="19" t="s">
        <v>56</v>
      </c>
      <c r="B21" s="19" t="s">
        <v>68</v>
      </c>
      <c r="C21" s="20" t="s">
        <v>69</v>
      </c>
      <c r="D21" s="20">
        <v>2022</v>
      </c>
      <c r="E21" s="21" t="s">
        <v>32</v>
      </c>
      <c r="F21" s="22">
        <v>0</v>
      </c>
      <c r="G21" s="23">
        <v>112260</v>
      </c>
      <c r="H21" s="23">
        <v>0</v>
      </c>
      <c r="I21" s="23">
        <v>0</v>
      </c>
      <c r="J21" s="23">
        <v>0</v>
      </c>
      <c r="K21" s="24">
        <v>5944</v>
      </c>
      <c r="L21" s="25" t="s">
        <v>76</v>
      </c>
      <c r="M21" s="26">
        <v>0</v>
      </c>
      <c r="N21" s="26">
        <v>1</v>
      </c>
      <c r="O21" s="26">
        <v>2</v>
      </c>
      <c r="P21" s="26">
        <v>4</v>
      </c>
      <c r="Q21" s="26">
        <v>1</v>
      </c>
      <c r="R21" s="26">
        <v>0</v>
      </c>
      <c r="S21" s="26">
        <v>0</v>
      </c>
      <c r="T21" s="26">
        <v>0</v>
      </c>
      <c r="U21" s="27">
        <f t="shared" si="0"/>
        <v>8</v>
      </c>
      <c r="V21" s="28">
        <f t="shared" si="1"/>
        <v>118204</v>
      </c>
    </row>
    <row r="22" spans="1:22" x14ac:dyDescent="0.3">
      <c r="A22" s="19" t="s">
        <v>70</v>
      </c>
      <c r="B22" s="19" t="s">
        <v>71</v>
      </c>
      <c r="C22" s="20" t="s">
        <v>72</v>
      </c>
      <c r="D22" s="20">
        <v>2022</v>
      </c>
      <c r="E22" s="21" t="s">
        <v>73</v>
      </c>
      <c r="F22" s="22">
        <v>0</v>
      </c>
      <c r="G22" s="23">
        <v>47364</v>
      </c>
      <c r="H22" s="23">
        <v>46421</v>
      </c>
      <c r="I22" s="23">
        <v>20000</v>
      </c>
      <c r="J22" s="23">
        <v>0</v>
      </c>
      <c r="K22" s="24">
        <v>10626</v>
      </c>
      <c r="L22" s="25" t="s">
        <v>76</v>
      </c>
      <c r="M22" s="26">
        <v>2</v>
      </c>
      <c r="N22" s="26">
        <v>3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5</v>
      </c>
      <c r="V22" s="28">
        <f t="shared" si="1"/>
        <v>124411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</sheetData>
  <autoFilter ref="A8:V8" xr:uid="{C13B7D8A-4E99-447B-A107-3379598E527E}"/>
  <conditionalFormatting sqref="V9:V32">
    <cfRule type="cellIs" dxfId="3" priority="4" operator="lessThan">
      <formula>0</formula>
    </cfRule>
  </conditionalFormatting>
  <conditionalFormatting sqref="V9:V32">
    <cfRule type="expression" dxfId="2" priority="2">
      <formula>#REF!&lt;0</formula>
    </cfRule>
  </conditionalFormatting>
  <conditionalFormatting sqref="D9:D32">
    <cfRule type="expression" dxfId="1" priority="1">
      <formula>OR($D9&gt;2022,AND($D9&lt;2022,$D9&lt;&gt;""))</formula>
    </cfRule>
  </conditionalFormatting>
  <conditionalFormatting sqref="C9:C32">
    <cfRule type="expression" dxfId="0" priority="5">
      <formula>(#REF!&gt;1)</formula>
    </cfRule>
  </conditionalFormatting>
  <dataValidations count="3">
    <dataValidation allowBlank="1" showErrorMessage="1" sqref="A8:V8" xr:uid="{AE968DE9-3095-4D03-ACC6-FD92DBE290FC}"/>
    <dataValidation type="list" allowBlank="1" showInputMessage="1" showErrorMessage="1" sqref="L9:L32" xr:uid="{BCB41B59-BD23-485B-9BB5-C958DE795DB2}">
      <formula1>"N/A, FMR, Actual Rent"</formula1>
    </dataValidation>
    <dataValidation type="list" allowBlank="1" showInputMessage="1" showErrorMessage="1" sqref="E9:E32" xr:uid="{DE5247B2-7476-4401-B22E-AF8F77E9B8FC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2021-03-06T21:43:59Z</dcterms:created>
  <dcterms:modified xsi:type="dcterms:W3CDTF">2021-05-20T14:00:06Z</dcterms:modified>
</cp:coreProperties>
</file>